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RLE CHICA\Desktop\"/>
    </mc:Choice>
  </mc:AlternateContent>
  <bookViews>
    <workbookView xWindow="0" yWindow="0" windowWidth="24000" windowHeight="9735" tabRatio="666" firstSheet="2" activeTab="2"/>
  </bookViews>
  <sheets>
    <sheet name="PLAN INDICATIVO 2016-2019" sheetId="7" r:id="rId1"/>
    <sheet name="PLAN DE ACCION 2017 " sheetId="8" r:id="rId2"/>
    <sheet name="AGENDA ASISTENCIA TECNICA JUN" sheetId="9" r:id="rId3"/>
    <sheet name="ANEXO AGENDA ASISTENCIA TEC (2" sheetId="12" r:id="rId4"/>
  </sheets>
  <definedNames>
    <definedName name="_xlnm._FilterDatabase" localSheetId="2" hidden="1">'AGENDA ASISTENCIA TECNICA JUN'!$A$8:$Z$13</definedName>
    <definedName name="_xlnm.Print_Area" localSheetId="3">'ANEXO AGENDA ASISTENCIA TEC (2'!$A$2:$F$179</definedName>
    <definedName name="_xlnm.Print_Area" localSheetId="0">'PLAN INDICATIVO 2016-2019'!$A$1:$AD$129</definedName>
    <definedName name="_xlnm.Print_Titles" localSheetId="1">'PLAN DE ACCION 2017 '!$1:$15</definedName>
    <definedName name="_xlnm.Print_Titles" localSheetId="0">'PLAN INDICATIVO 2016-2019'!$1:$12</definedName>
  </definedNames>
  <calcPr calcId="152511"/>
</workbook>
</file>

<file path=xl/calcChain.xml><?xml version="1.0" encoding="utf-8"?>
<calcChain xmlns="http://schemas.openxmlformats.org/spreadsheetml/2006/main">
  <c r="Y168" i="8" l="1"/>
  <c r="X168" i="8"/>
  <c r="W168" i="8"/>
  <c r="V168" i="8"/>
  <c r="U168" i="8"/>
  <c r="T168" i="8"/>
  <c r="S168" i="8"/>
  <c r="W151" i="8"/>
  <c r="W170" i="8" s="1"/>
  <c r="V151" i="8"/>
  <c r="U151" i="8"/>
  <c r="T151" i="8"/>
  <c r="S151" i="8"/>
  <c r="Y43" i="8"/>
  <c r="Y170" i="8" s="1"/>
  <c r="X43" i="8"/>
  <c r="V43" i="8"/>
  <c r="U43" i="8"/>
  <c r="T43" i="8"/>
  <c r="S43" i="8"/>
  <c r="S23" i="8"/>
  <c r="S170" i="8" l="1"/>
  <c r="X170" i="8"/>
  <c r="T170" i="8"/>
  <c r="U170" i="8"/>
  <c r="V170" i="8"/>
  <c r="Y172" i="8" l="1"/>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18" i="7"/>
  <c r="AB119" i="7"/>
  <c r="AB120" i="7"/>
  <c r="AB121" i="7"/>
  <c r="AB122" i="7"/>
  <c r="AB123" i="7"/>
  <c r="AB124" i="7"/>
  <c r="AB125" i="7"/>
  <c r="AB126" i="7"/>
  <c r="AB127" i="7"/>
  <c r="AB128" i="7"/>
  <c r="N129" i="7"/>
  <c r="Q129" i="7"/>
  <c r="X129" i="7"/>
  <c r="Y129" i="7"/>
  <c r="Z129" i="7"/>
  <c r="AA129" i="7"/>
  <c r="AB129" i="7" l="1"/>
</calcChain>
</file>

<file path=xl/comments1.xml><?xml version="1.0" encoding="utf-8"?>
<comments xmlns="http://schemas.openxmlformats.org/spreadsheetml/2006/main">
  <authors>
    <author>ADMIN</author>
  </authors>
  <commentList>
    <comment ref="X26" authorId="0" shapeId="0">
      <text>
        <r>
          <rPr>
            <b/>
            <sz val="9"/>
            <color indexed="81"/>
            <rFont val="Tahoma"/>
            <family val="2"/>
          </rPr>
          <t>ADMIN: Recursos determinados por ordenanza para estampilla pro universidad a  asignar según recaudos</t>
        </r>
        <r>
          <rPr>
            <sz val="9"/>
            <color indexed="81"/>
            <rFont val="Tahoma"/>
            <family val="2"/>
          </rPr>
          <t xml:space="preserve">
</t>
        </r>
      </text>
    </comment>
    <comment ref="Y26" authorId="0" shapeId="0">
      <text>
        <r>
          <rPr>
            <b/>
            <sz val="9"/>
            <color indexed="81"/>
            <rFont val="Tahoma"/>
            <family val="2"/>
          </rPr>
          <t>ADMIN:</t>
        </r>
        <r>
          <rPr>
            <sz val="9"/>
            <color indexed="81"/>
            <rFont val="Tahoma"/>
            <family val="2"/>
          </rPr>
          <t xml:space="preserve">
Recursos determinados por ordenanza para estampilla pro universidad a  asignar según recaudos</t>
        </r>
      </text>
    </comment>
    <comment ref="Z26" authorId="0" shapeId="0">
      <text>
        <r>
          <rPr>
            <b/>
            <sz val="9"/>
            <color indexed="81"/>
            <rFont val="Tahoma"/>
            <family val="2"/>
          </rPr>
          <t>ADMIN:Recursos determinados por ordenanza para estampilla pro universidad a  asignar según recaudos</t>
        </r>
        <r>
          <rPr>
            <sz val="9"/>
            <color indexed="81"/>
            <rFont val="Tahoma"/>
            <family val="2"/>
          </rPr>
          <t xml:space="preserve">
</t>
        </r>
      </text>
    </comment>
    <comment ref="AA26" authorId="0" shapeId="0">
      <text>
        <r>
          <rPr>
            <b/>
            <sz val="9"/>
            <color indexed="81"/>
            <rFont val="Tahoma"/>
            <family val="2"/>
          </rPr>
          <t>ADMIN:</t>
        </r>
        <r>
          <rPr>
            <sz val="9"/>
            <color indexed="81"/>
            <rFont val="Tahoma"/>
            <family val="2"/>
          </rPr>
          <t xml:space="preserve">
Recursos determinados por ordenanza para estampilla pro universidad a  asignar según recaudos</t>
        </r>
      </text>
    </comment>
    <comment ref="AB26" authorId="0" shapeId="0">
      <text>
        <r>
          <rPr>
            <b/>
            <sz val="9"/>
            <color indexed="81"/>
            <rFont val="Tahoma"/>
            <family val="2"/>
          </rPr>
          <t>ADMIN:</t>
        </r>
        <r>
          <rPr>
            <sz val="9"/>
            <color indexed="81"/>
            <rFont val="Tahoma"/>
            <family val="2"/>
          </rPr>
          <t xml:space="preserve">
Recursos determinados por ordenanza para estampilla pro universidad a  asignar según recaudos</t>
        </r>
      </text>
    </comment>
    <comment ref="X33" authorId="0" shapeId="0">
      <text>
        <r>
          <rPr>
            <b/>
            <sz val="9"/>
            <color indexed="81"/>
            <rFont val="Tahoma"/>
            <family val="2"/>
          </rPr>
          <t>ADMIN:</t>
        </r>
        <r>
          <rPr>
            <sz val="9"/>
            <color indexed="81"/>
            <rFont val="Tahoma"/>
            <family val="2"/>
          </rPr>
          <t xml:space="preserve">
Cuantía de Recursos duros a gestionar con entidades del sector solidario</t>
        </r>
      </text>
    </comment>
    <comment ref="Y33" authorId="0" shapeId="0">
      <text>
        <r>
          <rPr>
            <b/>
            <sz val="9"/>
            <color indexed="81"/>
            <rFont val="Tahoma"/>
            <family val="2"/>
          </rPr>
          <t>ADMIN:</t>
        </r>
        <r>
          <rPr>
            <sz val="9"/>
            <color indexed="81"/>
            <rFont val="Tahoma"/>
            <family val="2"/>
          </rPr>
          <t xml:space="preserve">
Cuantía de Recursos duros a gestionar con entidades del sector solidario</t>
        </r>
      </text>
    </comment>
    <comment ref="Z33" authorId="0" shapeId="0">
      <text>
        <r>
          <rPr>
            <b/>
            <sz val="9"/>
            <color indexed="81"/>
            <rFont val="Tahoma"/>
            <family val="2"/>
          </rPr>
          <t>ADMIN:</t>
        </r>
        <r>
          <rPr>
            <sz val="9"/>
            <color indexed="81"/>
            <rFont val="Tahoma"/>
            <family val="2"/>
          </rPr>
          <t xml:space="preserve">
Cuantía de Recursos duros a gestionar con entidades del sector solidario</t>
        </r>
      </text>
    </comment>
    <comment ref="AA33" authorId="0" shapeId="0">
      <text>
        <r>
          <rPr>
            <b/>
            <sz val="9"/>
            <color indexed="81"/>
            <rFont val="Tahoma"/>
            <family val="2"/>
          </rPr>
          <t>ADMIN:</t>
        </r>
        <r>
          <rPr>
            <sz val="9"/>
            <color indexed="81"/>
            <rFont val="Tahoma"/>
            <family val="2"/>
          </rPr>
          <t xml:space="preserve">
Cuantía de Recursos duros a gestionar con entidades del sector solidario</t>
        </r>
      </text>
    </comment>
    <comment ref="AB33" authorId="0" shapeId="0">
      <text>
        <r>
          <rPr>
            <b/>
            <sz val="9"/>
            <color indexed="81"/>
            <rFont val="Tahoma"/>
            <family val="2"/>
          </rPr>
          <t>ADMIN:</t>
        </r>
        <r>
          <rPr>
            <sz val="9"/>
            <color indexed="81"/>
            <rFont val="Tahoma"/>
            <family val="2"/>
          </rPr>
          <t xml:space="preserve">
Cuantía de Recursos duros a gestionar con entidades del sector solidario</t>
        </r>
      </text>
    </comment>
    <comment ref="X34" authorId="0" shapeId="0">
      <text>
        <r>
          <rPr>
            <b/>
            <sz val="9"/>
            <color indexed="81"/>
            <rFont val="Tahoma"/>
            <family val="2"/>
          </rPr>
          <t>ADMIN:</t>
        </r>
        <r>
          <rPr>
            <sz val="9"/>
            <color indexed="81"/>
            <rFont val="Tahoma"/>
            <family val="2"/>
          </rPr>
          <t xml:space="preserve">
Cuantía de Recursos duros a gestionar con entidades privadas</t>
        </r>
      </text>
    </comment>
    <comment ref="Y34" authorId="0" shapeId="0">
      <text>
        <r>
          <rPr>
            <b/>
            <sz val="9"/>
            <color indexed="81"/>
            <rFont val="Tahoma"/>
            <family val="2"/>
          </rPr>
          <t>ADMIN:</t>
        </r>
        <r>
          <rPr>
            <sz val="9"/>
            <color indexed="81"/>
            <rFont val="Tahoma"/>
            <family val="2"/>
          </rPr>
          <t xml:space="preserve">
Cuantía de Recursos duros a gestionar con entidades privadas</t>
        </r>
      </text>
    </comment>
    <comment ref="Z34" authorId="0" shapeId="0">
      <text>
        <r>
          <rPr>
            <b/>
            <sz val="9"/>
            <color indexed="81"/>
            <rFont val="Tahoma"/>
            <family val="2"/>
          </rPr>
          <t>ADMIN:</t>
        </r>
        <r>
          <rPr>
            <sz val="9"/>
            <color indexed="81"/>
            <rFont val="Tahoma"/>
            <family val="2"/>
          </rPr>
          <t xml:space="preserve">
Cuantía de Recursos duros a gestionar con entidades privadas</t>
        </r>
      </text>
    </comment>
    <comment ref="AA34" authorId="0" shapeId="0">
      <text>
        <r>
          <rPr>
            <b/>
            <sz val="9"/>
            <color indexed="81"/>
            <rFont val="Tahoma"/>
            <family val="2"/>
          </rPr>
          <t>ADMIN:</t>
        </r>
        <r>
          <rPr>
            <sz val="9"/>
            <color indexed="81"/>
            <rFont val="Tahoma"/>
            <family val="2"/>
          </rPr>
          <t xml:space="preserve">
Cuantía de Recursos duros a gestionar con entidades privadas</t>
        </r>
      </text>
    </comment>
    <comment ref="AB34" authorId="0" shapeId="0">
      <text>
        <r>
          <rPr>
            <b/>
            <sz val="9"/>
            <color indexed="81"/>
            <rFont val="Tahoma"/>
            <family val="2"/>
          </rPr>
          <t>ADMIN:</t>
        </r>
        <r>
          <rPr>
            <sz val="9"/>
            <color indexed="81"/>
            <rFont val="Tahoma"/>
            <family val="2"/>
          </rPr>
          <t xml:space="preserve">
Cuantía de Recursos duros a gestionar con entidades privadas</t>
        </r>
      </text>
    </comment>
    <comment ref="X35" authorId="0" shapeId="0">
      <text>
        <r>
          <rPr>
            <b/>
            <sz val="9"/>
            <color indexed="81"/>
            <rFont val="Tahoma"/>
            <family val="2"/>
          </rPr>
          <t xml:space="preserve">ADMIN: </t>
        </r>
        <r>
          <rPr>
            <sz val="9"/>
            <color indexed="81"/>
            <rFont val="Tahoma"/>
            <family val="2"/>
          </rPr>
          <t>Recursos incluidos en el indicador del 100% de la eficacia operativa del sector educativo</t>
        </r>
      </text>
    </comment>
    <comment ref="Y3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3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3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3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3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3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3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3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3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3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3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3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3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3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3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3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3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3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3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3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3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3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3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3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0"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0"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0"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0"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0"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1"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1"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1"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1"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1"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2"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2"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2"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2"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2"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3"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3"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3"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3"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3"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6"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7"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8"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4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4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4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4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49"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63"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Y63"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Z63"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AA63"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AB63"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X64"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Y64"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Z64"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AA64"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AB64" authorId="0"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X6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Y6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6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6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65"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66"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66"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66"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66"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66"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6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6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6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6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6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6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6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6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6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6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6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6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6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6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6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3"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3"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3"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3"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3"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4"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4"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4"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4"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4"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5"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5"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5"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5"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5"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7"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8"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7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7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7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7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79"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80"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80"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80"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80"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80"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8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Y8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Z8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A8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AB82" authorId="0"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X84" authorId="0"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Y84" authorId="0"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Z84" authorId="0"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AA84" authorId="0"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AB84" authorId="0"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X86" authorId="0" shapeId="0">
      <text>
        <r>
          <rPr>
            <b/>
            <sz val="9"/>
            <color indexed="81"/>
            <rFont val="Tahoma"/>
            <family val="2"/>
          </rPr>
          <t>ADMIN:</t>
        </r>
        <r>
          <rPr>
            <sz val="9"/>
            <color indexed="81"/>
            <rFont val="Tahoma"/>
            <family val="2"/>
          </rPr>
          <t xml:space="preserve">
Indicador resultado de los programas del MEN acompañdos por la SED</t>
        </r>
      </text>
    </comment>
    <comment ref="Y86" authorId="0" shapeId="0">
      <text>
        <r>
          <rPr>
            <b/>
            <sz val="9"/>
            <color indexed="81"/>
            <rFont val="Tahoma"/>
            <family val="2"/>
          </rPr>
          <t>ADMIN:</t>
        </r>
        <r>
          <rPr>
            <sz val="9"/>
            <color indexed="81"/>
            <rFont val="Tahoma"/>
            <family val="2"/>
          </rPr>
          <t xml:space="preserve">
Indicador resultado de los programas del MEN acompañdos por la SED</t>
        </r>
      </text>
    </comment>
    <comment ref="Z86" authorId="0" shapeId="0">
      <text>
        <r>
          <rPr>
            <b/>
            <sz val="9"/>
            <color indexed="81"/>
            <rFont val="Tahoma"/>
            <family val="2"/>
          </rPr>
          <t>ADMIN:</t>
        </r>
        <r>
          <rPr>
            <sz val="9"/>
            <color indexed="81"/>
            <rFont val="Tahoma"/>
            <family val="2"/>
          </rPr>
          <t xml:space="preserve">
Indicador resultado de los programas del MEN acompañdos por la SED</t>
        </r>
      </text>
    </comment>
    <comment ref="AA86" authorId="0" shapeId="0">
      <text>
        <r>
          <rPr>
            <b/>
            <sz val="9"/>
            <color indexed="81"/>
            <rFont val="Tahoma"/>
            <family val="2"/>
          </rPr>
          <t>ADMIN:</t>
        </r>
        <r>
          <rPr>
            <sz val="9"/>
            <color indexed="81"/>
            <rFont val="Tahoma"/>
            <family val="2"/>
          </rPr>
          <t xml:space="preserve">
Indicador resultado de los programas del MEN acompañdos por la SED</t>
        </r>
      </text>
    </comment>
    <comment ref="AB86" authorId="0" shapeId="0">
      <text>
        <r>
          <rPr>
            <b/>
            <sz val="9"/>
            <color indexed="81"/>
            <rFont val="Tahoma"/>
            <family val="2"/>
          </rPr>
          <t>ADMIN:</t>
        </r>
        <r>
          <rPr>
            <sz val="9"/>
            <color indexed="81"/>
            <rFont val="Tahoma"/>
            <family val="2"/>
          </rPr>
          <t xml:space="preserve">
Indicador resultado de los programas del MEN acompañdos por la SED</t>
        </r>
      </text>
    </comment>
    <comment ref="X102"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Y102"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Z102"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A102"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B102"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X103"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Y103"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Z103"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A103"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B103"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X104"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Y104"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Z104"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A104"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B104"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X105"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Y105"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Z105"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A105"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B105"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X106"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Y106"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Z106"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A106"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B106"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X107"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Y107"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Z107"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A107"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AB107"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X108"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Y108"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Z108"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A108"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AB108" authorId="0"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X124" authorId="0" shapeId="0">
      <text>
        <r>
          <rPr>
            <b/>
            <sz val="9"/>
            <color indexed="81"/>
            <rFont val="Tahoma"/>
            <family val="2"/>
          </rPr>
          <t xml:space="preserve">ADMIN: </t>
        </r>
        <r>
          <rPr>
            <sz val="9"/>
            <color indexed="81"/>
            <rFont val="Tahoma"/>
            <family val="2"/>
          </rPr>
          <t>Recursos incluidos en el indicador del 100% de la eficacia operativa del sector educativo</t>
        </r>
      </text>
    </comment>
    <comment ref="Y12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Z12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A12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AB124" authorId="0"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List>
</comments>
</file>

<file path=xl/comments2.xml><?xml version="1.0" encoding="utf-8"?>
<comments xmlns="http://schemas.openxmlformats.org/spreadsheetml/2006/main">
  <authors>
    <author>Usuario</author>
    <author>ADMIN</author>
    <author xml:space="preserve"> </author>
  </authors>
  <commentList>
    <comment ref="C14" authorId="0" shapeId="0">
      <text>
        <r>
          <rPr>
            <b/>
            <sz val="9"/>
            <color indexed="81"/>
            <rFont val="Tahoma"/>
            <family val="2"/>
          </rPr>
          <t>Usuario:</t>
        </r>
        <r>
          <rPr>
            <sz val="9"/>
            <color indexed="81"/>
            <rFont val="Tahoma"/>
            <family val="2"/>
          </rPr>
          <t xml:space="preserve">
La importancia del proyecto es con respecto a la meta de resultado del plan de desarrollo</t>
        </r>
      </text>
    </comment>
    <comment ref="Y17" authorId="1" shapeId="0">
      <text>
        <r>
          <rPr>
            <b/>
            <sz val="9"/>
            <color indexed="81"/>
            <rFont val="Tahoma"/>
            <family val="2"/>
          </rPr>
          <t>ADMIN:</t>
        </r>
        <r>
          <rPr>
            <sz val="9"/>
            <color indexed="81"/>
            <rFont val="Tahoma"/>
            <family val="2"/>
          </rPr>
          <t xml:space="preserve">
Recursos incluidos en la nómina a docentes</t>
        </r>
      </text>
    </comment>
    <comment ref="X18" authorId="1" shapeId="0">
      <text>
        <r>
          <rPr>
            <b/>
            <sz val="9"/>
            <color indexed="81"/>
            <rFont val="Tahoma"/>
            <family val="2"/>
          </rPr>
          <t>ADMIN:</t>
        </r>
        <r>
          <rPr>
            <sz val="9"/>
            <color indexed="81"/>
            <rFont val="Tahoma"/>
            <family val="2"/>
          </rPr>
          <t xml:space="preserve">
Recursos incluidos en la nómina a docentes</t>
        </r>
      </text>
    </comment>
    <comment ref="X19" authorId="1" shapeId="0">
      <text>
        <r>
          <rPr>
            <b/>
            <sz val="9"/>
            <color indexed="81"/>
            <rFont val="Tahoma"/>
            <family val="2"/>
          </rPr>
          <t>ADMIN:</t>
        </r>
        <r>
          <rPr>
            <sz val="9"/>
            <color indexed="81"/>
            <rFont val="Tahoma"/>
            <family val="2"/>
          </rPr>
          <t xml:space="preserve">
Recursos incluidos en la nómina a docentes</t>
        </r>
      </text>
    </comment>
    <comment ref="S24" authorId="2" shapeId="0">
      <text>
        <r>
          <rPr>
            <b/>
            <sz val="10"/>
            <color indexed="81"/>
            <rFont val="Tahoma"/>
            <family val="2"/>
          </rPr>
          <t xml:space="preserve"> :</t>
        </r>
        <r>
          <rPr>
            <sz val="10"/>
            <color indexed="81"/>
            <rFont val="Tahoma"/>
            <family val="2"/>
          </rPr>
          <t xml:space="preserve">
ACTIVIDAD A ATENDER CON RECURSOS DEL FONDO DE EDUCACIÓN PARA LA PROSPERIDAD</t>
        </r>
      </text>
    </comment>
    <comment ref="X29" authorId="2" shapeId="0">
      <text>
        <r>
          <rPr>
            <b/>
            <sz val="10"/>
            <color indexed="81"/>
            <rFont val="Tahoma"/>
            <family val="2"/>
          </rPr>
          <t xml:space="preserve"> :</t>
        </r>
        <r>
          <rPr>
            <sz val="10"/>
            <color indexed="81"/>
            <rFont val="Tahoma"/>
            <family val="2"/>
          </rPr>
          <t xml:space="preserve">
Recursos Incluidos en el pago de docentes, directivos docentes y administrativos de la SED</t>
        </r>
      </text>
    </comment>
    <comment ref="T47"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48"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49"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R50" authorId="2" shapeId="0">
      <text>
        <r>
          <rPr>
            <b/>
            <sz val="10"/>
            <color indexed="81"/>
            <rFont val="Tahoma"/>
            <family val="2"/>
          </rPr>
          <t xml:space="preserve"> :</t>
        </r>
        <r>
          <rPr>
            <sz val="10"/>
            <color indexed="81"/>
            <rFont val="Tahoma"/>
            <family val="2"/>
          </rPr>
          <t xml:space="preserve">
Se entregaron 8410  nuevos computadores, por MINTICS</t>
        </r>
      </text>
    </comment>
    <comment ref="T50"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1"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51" authorId="2" shapeId="0">
      <text>
        <r>
          <rPr>
            <b/>
            <sz val="10"/>
            <color indexed="81"/>
            <rFont val="Tahoma"/>
            <family val="2"/>
          </rPr>
          <t xml:space="preserve"> :</t>
        </r>
        <r>
          <rPr>
            <sz val="10"/>
            <color indexed="81"/>
            <rFont val="Tahoma"/>
            <family val="2"/>
          </rPr>
          <t xml:space="preserve">
RECURSOS MINTICS</t>
        </r>
      </text>
    </comment>
    <comment ref="T52"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52" authorId="2" shapeId="0">
      <text>
        <r>
          <rPr>
            <b/>
            <sz val="10"/>
            <color indexed="81"/>
            <rFont val="Tahoma"/>
            <family val="2"/>
          </rPr>
          <t xml:space="preserve"> :</t>
        </r>
        <r>
          <rPr>
            <sz val="10"/>
            <color indexed="81"/>
            <rFont val="Tahoma"/>
            <family val="2"/>
          </rPr>
          <t xml:space="preserve">
RECURSOS MINTICS</t>
        </r>
      </text>
    </comment>
    <comment ref="T53"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V53" authorId="2" shapeId="0">
      <text>
        <r>
          <rPr>
            <b/>
            <sz val="10"/>
            <color indexed="81"/>
            <rFont val="Tahoma"/>
            <family val="2"/>
          </rPr>
          <t xml:space="preserve"> :</t>
        </r>
        <r>
          <rPr>
            <sz val="10"/>
            <color indexed="81"/>
            <rFont val="Tahoma"/>
            <family val="2"/>
          </rPr>
          <t xml:space="preserve">
ACTIVIDAD FINANCIADA CON RECURSOS SGR</t>
        </r>
      </text>
    </comment>
    <comment ref="T54"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5"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6"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7"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8"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59"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60"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X60" authorId="2" shapeId="0">
      <text>
        <r>
          <rPr>
            <b/>
            <sz val="10"/>
            <color indexed="81"/>
            <rFont val="Tahoma"/>
            <family val="2"/>
          </rPr>
          <t xml:space="preserve"> :</t>
        </r>
        <r>
          <rPr>
            <sz val="10"/>
            <color indexed="81"/>
            <rFont val="Tahoma"/>
            <family val="2"/>
          </rPr>
          <t xml:space="preserve">
RECURSOS INCLUIDOS EN LA CONTRATACIÓN DE DIFERENTES CAPACITACIONES DOCENTES</t>
        </r>
      </text>
    </comment>
    <comment ref="X65" authorId="2" shapeId="0">
      <text>
        <r>
          <rPr>
            <b/>
            <sz val="10"/>
            <color indexed="81"/>
            <rFont val="Tahoma"/>
            <family val="2"/>
          </rPr>
          <t xml:space="preserve"> :</t>
        </r>
        <r>
          <rPr>
            <sz val="10"/>
            <color indexed="81"/>
            <rFont val="Tahoma"/>
            <family val="2"/>
          </rPr>
          <t xml:space="preserve">
esta actividad se hace con los funcionarios de la SED, en la cotidianidad de las funciones de la Secretaría.
</t>
        </r>
      </text>
    </comment>
    <comment ref="T78" authorId="1"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T79" authorId="1" shapeId="0">
      <text>
        <r>
          <rPr>
            <b/>
            <sz val="9"/>
            <color indexed="81"/>
            <rFont val="Tahoma"/>
            <family val="2"/>
          </rPr>
          <t>ADMIN:</t>
        </r>
        <r>
          <rPr>
            <sz val="9"/>
            <color indexed="81"/>
            <rFont val="Tahoma"/>
            <family val="2"/>
          </rPr>
          <t xml:space="preserve">
Este indicador es el resultado de la atención realizada con los programas del ICBF y otros que deben ser acompañados por la SED</t>
        </r>
      </text>
    </comment>
    <comment ref="T80"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 ref="T84" authorId="1" shapeId="0">
      <text>
        <r>
          <rPr>
            <b/>
            <sz val="9"/>
            <color indexed="81"/>
            <rFont val="Tahoma"/>
            <family val="2"/>
          </rPr>
          <t>ADMIN:</t>
        </r>
        <r>
          <rPr>
            <sz val="9"/>
            <color indexed="81"/>
            <rFont val="Tahoma"/>
            <family val="2"/>
          </rPr>
          <t xml:space="preserve">
Este indicador es el resultado de la inversión transversal del sector orientada a mejorar la calidad educativa</t>
        </r>
      </text>
    </comment>
    <comment ref="T106" authorId="1" shapeId="0">
      <text>
        <r>
          <rPr>
            <b/>
            <sz val="9"/>
            <color indexed="81"/>
            <rFont val="Tahoma"/>
            <family val="2"/>
          </rPr>
          <t>ADMIN:</t>
        </r>
        <r>
          <rPr>
            <sz val="9"/>
            <color indexed="81"/>
            <rFont val="Tahoma"/>
            <family val="2"/>
          </rPr>
          <t xml:space="preserve">
Este indicador es atendido con rcursos del contrato Plan Atrato  Gran Darien y otros que son acompañados por la SED</t>
        </r>
      </text>
    </comment>
    <comment ref="S131"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S132"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S133"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S134"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S135"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S136"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tecnológica</t>
        </r>
      </text>
    </comment>
    <comment ref="S137" authorId="1" shapeId="0">
      <text>
        <r>
          <rPr>
            <b/>
            <sz val="9"/>
            <color indexed="81"/>
            <rFont val="Tahoma"/>
            <family val="2"/>
          </rPr>
          <t>ADMIN:</t>
        </r>
        <r>
          <rPr>
            <sz val="9"/>
            <color indexed="81"/>
            <rFont val="Tahoma"/>
            <family val="2"/>
          </rPr>
          <t xml:space="preserve">
este indicador es el resultado de la gestión de recurssos duros que se logre realizar en el cuatrenio para ingreso a la educación superior</t>
        </r>
      </text>
    </comment>
    <comment ref="T161" authorId="1" shapeId="0">
      <text>
        <r>
          <rPr>
            <b/>
            <sz val="9"/>
            <color indexed="81"/>
            <rFont val="Tahoma"/>
            <family val="2"/>
          </rPr>
          <t>ADMIN:</t>
        </r>
        <r>
          <rPr>
            <sz val="9"/>
            <color indexed="81"/>
            <rFont val="Tahoma"/>
            <family val="2"/>
          </rPr>
          <t xml:space="preserve">
Recursos incluidos en el indicador del 100% de la eficacia operativa del sector educativo</t>
        </r>
      </text>
    </comment>
  </commentList>
</comments>
</file>

<file path=xl/sharedStrings.xml><?xml version="1.0" encoding="utf-8"?>
<sst xmlns="http://schemas.openxmlformats.org/spreadsheetml/2006/main" count="3145" uniqueCount="1187">
  <si>
    <t>CODIGO</t>
  </si>
  <si>
    <t>PROYECTO</t>
  </si>
  <si>
    <t>META</t>
  </si>
  <si>
    <t>META DE ACTIVIDAD</t>
  </si>
  <si>
    <t>META DE PRODUCTO POR PERIODO</t>
  </si>
  <si>
    <t xml:space="preserve"> INDICADOR</t>
  </si>
  <si>
    <t>1o TRIM.</t>
  </si>
  <si>
    <t>2o TRIM.</t>
  </si>
  <si>
    <t>3o TRIM.</t>
  </si>
  <si>
    <t>4o TRIM.</t>
  </si>
  <si>
    <t xml:space="preserve"> NIVEL DE IMPORTANCIA DEL PROYECTO
%</t>
  </si>
  <si>
    <t>NOMBRE DEL INDICADOR</t>
  </si>
  <si>
    <t>ACTIVIDADES</t>
  </si>
  <si>
    <t>META  DE PRODUCTO POR ACTIVIDAD</t>
  </si>
  <si>
    <t>SUBPROGRAMA:</t>
  </si>
  <si>
    <t>SEGUIMIENTO AL PLAN DE ACCIÓN</t>
  </si>
  <si>
    <t>CUMPLIMIENTO</t>
  </si>
  <si>
    <t>LINEA BASE ACTUAL</t>
  </si>
  <si>
    <t xml:space="preserve">OBJETIVO:  </t>
  </si>
  <si>
    <t>Administrar la prestación del servicio educativo a partir de un modelo gerencial que posibilite el logro de la excelencia en el marco de una atención integral orientada al mejoramiento de la calidad educativa, disminución de las brechas de acceso y permanencia, incorporación de innovación y educación con pertinencia produciendo una generación con capacidad para afrontar de manera eficiente y eficaz las necesidades de técnicos y profesionales que requiere el departamento de Córdoba</t>
  </si>
  <si>
    <t>VALOR ESPERADO -META</t>
  </si>
  <si>
    <t>VALOR ESPERADO - META</t>
  </si>
  <si>
    <t>VALOR ACTUAL-línea base</t>
  </si>
  <si>
    <t xml:space="preserve">Dotación Escolar </t>
  </si>
  <si>
    <t>Desarrollo de capacidades con tecnologías en las aulas</t>
  </si>
  <si>
    <t>Córdoba Bilingüe</t>
  </si>
  <si>
    <t>Modernización y articulación de la educación media</t>
  </si>
  <si>
    <t>Plan Departamental de lectura y escritura</t>
  </si>
  <si>
    <t>Etnoeducación</t>
  </si>
  <si>
    <t>Dotación de Instituciones Educativas y sus sedes educativas con silletería, tableros, mesas, laboratorios, bibliotecas, símbolos patrios, medios audiovisuales, material didáctico y lúdico.</t>
  </si>
  <si>
    <t>200 instituciones educativas de la ETC Córdoba dotadas con silletería, tableros, mesas, laboratorios, bibliotecas, símbolos patrios, medios audiovisuales, material didáctico y lúdico.</t>
  </si>
  <si>
    <t>Número de instituciones educativas de la ETC Córdoba dotadas.</t>
  </si>
  <si>
    <t>40.000 herramientas tecnológicas para I.E. de la ETC Córdoba entregadas y funcionando</t>
  </si>
  <si>
    <t>Número de herramientas tecnológicas entregadas y funcionando</t>
  </si>
  <si>
    <t>Instituciones educativas de la ETC Córdoba dotadas con silletería, tableros, mesas, laboratorios, bibliotecas, símbolos patrios, medios audiovisuales, material didáctico y lúdico.</t>
  </si>
  <si>
    <t>Herramientas tecnológicas para I.E. de la ETC Córdoba entregadas y funcionando</t>
  </si>
  <si>
    <t>369 IE.</t>
  </si>
  <si>
    <t>80.000 entregadas al 2015</t>
  </si>
  <si>
    <t xml:space="preserve">Apropiación de las herramientas tecnologicas instaladas  en E.E. de los 27 municipios no certificados </t>
  </si>
  <si>
    <t>Provisión del servicio de conectividad en las Instituciones y sedes educativas de la ETC Córdoba</t>
  </si>
  <si>
    <t>2800 docentes de la ETC Córdoba capacitados en tecnologías de la información</t>
  </si>
  <si>
    <t>Número de docentes capacitados en tecnologías de la información</t>
  </si>
  <si>
    <t>90% de estudiantes matriculados con acceso a internet</t>
  </si>
  <si>
    <t>Porcentaje de estudiantes matriculados con acceso a internet</t>
  </si>
  <si>
    <t>Docentes de la ETC Córdoba capacitados en tecnologías de la información</t>
  </si>
  <si>
    <t>Estudiantes matriculados con acceso a internet</t>
  </si>
  <si>
    <t>120 docentes de lengua extranjera de la ETC Córdoba diagnosticados</t>
  </si>
  <si>
    <t>Número de docentes diagnósticados</t>
  </si>
  <si>
    <t>100 E.E de la ETC Córdoba con PEI y malla curricular actualizada</t>
  </si>
  <si>
    <t>Número de E.E. con PEI y malla curricular actualizada</t>
  </si>
  <si>
    <t>100 E.E. de la ETC Córdoba dotados con material didáctico para lengua extranjera</t>
  </si>
  <si>
    <t>Número de E.E. dotados con material didáctico para lengua extranjera</t>
  </si>
  <si>
    <t>300 Docentes capacitados para enseñar inglés</t>
  </si>
  <si>
    <t>Número de Docentes formados y capacitados</t>
  </si>
  <si>
    <t xml:space="preserve">10 Docentes beneficiados con cofinanciación de inmersión y pasantías de inglés </t>
  </si>
  <si>
    <t>Número de Docentes beneficiados con cofinanciación de pasantías</t>
  </si>
  <si>
    <t>60 E.E. de la ETC Córdoba reorganizados para la implementación de la educación media</t>
  </si>
  <si>
    <t>Número de E.E. reorganizados para la implementación de la educación media</t>
  </si>
  <si>
    <t>Cuatro convenios para articulación de E.E. con IES, Educación para el trabajo y desarrollo humano y SENA suscritos</t>
  </si>
  <si>
    <t>Número de convenios para articulación de E.E.  con IES, Educación para el trabajo y desarrollo humano y SENA, suscritos</t>
  </si>
  <si>
    <t>Cuatro estrategias para fortalecimiento de la educación básica y media en los E.E. del Departamento implementadas</t>
  </si>
  <si>
    <t>Número de estrategias para fortalecimiento de la educación básica y media en los E.E. del Departamento implementadas</t>
  </si>
  <si>
    <t>Cuatro acciones para formación de docentes tutores del PTA pioneros en media acompañadas</t>
  </si>
  <si>
    <t>Número de acciones para formación de docentes tutores del PTA pioneros de media acompañadas</t>
  </si>
  <si>
    <t>E.E. de la ETC Córdoba reorganizados para la implementación de la educación media</t>
  </si>
  <si>
    <t>Convenios para articulación de E.E. con IES, Educación para el trabajo y desarrollo humano y SENA suscritos</t>
  </si>
  <si>
    <t>Estrategias para fortalecimiento de la educación básica y media en los E.E. del Departamento implementadas</t>
  </si>
  <si>
    <t>Acciones para formación de docentes tutores del PTA pioneros en media acompañadas</t>
  </si>
  <si>
    <t>Un diagnóstico y apoyo a bibliotecas escolares realizado</t>
  </si>
  <si>
    <t>Diagnóstico de bibliotecas escolares realizado</t>
  </si>
  <si>
    <t xml:space="preserve"> 80 bibliotecas escolares fortalecidas y/o apoyadas</t>
  </si>
  <si>
    <t>Número de bibliotecas escolares fortalecidas y apoyadas</t>
  </si>
  <si>
    <t>100 E.E. de la ETC Córdoba dotadas con colecciones bibliográficas financiadas por el MEN</t>
  </si>
  <si>
    <t>Número de E. E.  dotadas con colecciones bibliográficas</t>
  </si>
  <si>
    <t xml:space="preserve">4 acciones para promover e incentivar actividades de lectura y escritura en los E.E., realizadas </t>
  </si>
  <si>
    <t>Número de acciones para promover actividades de lectura y escritura en los E.E. realizadas</t>
  </si>
  <si>
    <t>Diagnóstico y apoyo a bibliotecas escolares realizado</t>
  </si>
  <si>
    <t>Bibliotecas escolares fortalecidas y/o apoyadas</t>
  </si>
  <si>
    <t>E.E. de la ETC Córdoba dotadas con colecciones bibliográficas financiadas por el MEN</t>
  </si>
  <si>
    <t xml:space="preserve">Acciones para promover e incentivar actividades de lectura y escritura en los E.E., realizadas </t>
  </si>
  <si>
    <t>100 docentes y directivos docentes de las comunidades étnicas de la ETC Córdoba formados y/o cualificados</t>
  </si>
  <si>
    <t>Número de docentes y directivos docentes de las comunidades étnicas del departamento formados y/o cualificados</t>
  </si>
  <si>
    <t>Docentes y directivos docentes de las comunidades étnicas de la ETC Córdoba formados y/o cualificados</t>
  </si>
  <si>
    <t>Realización de Pruebas Diagnósticas para docentes área lengua extranjera de E.E. de la ETC Córdoba</t>
  </si>
  <si>
    <t>Acompañamiento a la Evaluación de PEI  y malla curricular de E.E. de la ETC Córdoba</t>
  </si>
  <si>
    <t>Dotación de material didactico para lengua extranjera de E.E. de la ETC Córdoba</t>
  </si>
  <si>
    <t>Cofinanciación de pasantias e inmersión de Inglés de docentes  de E.E. de la ETC Córdoba</t>
  </si>
  <si>
    <t>Elaboración  y ejecución de Plan de reorganización de  los E.E. para la implementación de la educación media</t>
  </si>
  <si>
    <t>Articulación de E.E. con IES, Educación para el trabajo y desarrollo humano y SENA</t>
  </si>
  <si>
    <t>Formación de docentes Tutores del PTA pioneros media</t>
  </si>
  <si>
    <t>Estrategias para fortalecimiento de la educación  básica y media en los E.E. del Departamento</t>
  </si>
  <si>
    <t>Fortalecimiento y apoyo para el proyecto bilblioteca escolar</t>
  </si>
  <si>
    <t>Dotación de Colecciones Bibliograficas para E.E.</t>
  </si>
  <si>
    <t>Implementación de acciones para promover e incentivar actividades de lectura y escritura en los E.E. del departamento</t>
  </si>
  <si>
    <t xml:space="preserve">Elaboración Diagnóstico y apoyo a bibliotecas escolares </t>
  </si>
  <si>
    <t>Formación y cualificación del talento humano docente de las comunidades étnicas del Dpto.</t>
  </si>
  <si>
    <t xml:space="preserve">Cursos intensivos para la apropiación de una lengua extranjera- inglés y procesos de enseñanza -aprendizaje del idioma ingles </t>
  </si>
  <si>
    <t>Dotación de herramientas tecnológicas para Instituciones educativas de la ETC Córdoba.</t>
  </si>
  <si>
    <t>GRUPO DE TRABAJO</t>
  </si>
  <si>
    <t>PROGRAMA PLAN DE DESARROLLO</t>
  </si>
  <si>
    <t>NECESIDAD DETECTADA</t>
  </si>
  <si>
    <t>ACTIVIDADES / PROYECTOS</t>
  </si>
  <si>
    <t>OBJETIVO A ALCANZAR</t>
  </si>
  <si>
    <t xml:space="preserve">RECURSOS A UTILIZAR </t>
  </si>
  <si>
    <t>LUGAR DE EJECUCIÓN DE LA ASISTENCIA</t>
  </si>
  <si>
    <t>DATOS DEL  ESTABLECIMIENTO EDUCATIVO A ATENDIDO</t>
  </si>
  <si>
    <t xml:space="preserve">RESPONSABLE O ASIGNADO SECRETARÍA DE EDUCACIÓN </t>
  </si>
  <si>
    <t>CORREO ELECTRONICO</t>
  </si>
  <si>
    <t xml:space="preserve">Nombre </t>
  </si>
  <si>
    <t>MUNICIPIO</t>
  </si>
  <si>
    <t>RESPONSABLE</t>
  </si>
  <si>
    <t>MES</t>
  </si>
  <si>
    <t>SUPERVISOR GUIA</t>
  </si>
  <si>
    <t>SED- ADMINISTRATIVA Y FINANCIERA</t>
  </si>
  <si>
    <t>SGP</t>
  </si>
  <si>
    <t>Archivo de la SED organizado, dotado, sistematizado, preservado y controlado</t>
  </si>
  <si>
    <t xml:space="preserve">Un archivo de la SED organizado, dotado, sistematizado, preservado y controlado </t>
  </si>
  <si>
    <t>Gestión Documental SED</t>
  </si>
  <si>
    <t>Porcentaje de docentes con   ingresos inferiores a dos SMLV dotados</t>
  </si>
  <si>
    <t xml:space="preserve">100% docentes con ingresos inferiores a dos SMLV dotados </t>
  </si>
  <si>
    <t>Sistema de salud laboral y seguridad industrial   en la SED y E.E diseñado e implementado</t>
  </si>
  <si>
    <t xml:space="preserve">Un sistema de salud laboral y seguridad industrial   en la SED y E.E. diseñado e implementado </t>
  </si>
  <si>
    <t xml:space="preserve">Número de procesos administrativos en la SED implementados </t>
  </si>
  <si>
    <t>4 procesos administrativos en la SED para el mejoramiento operativo de cada área implementados</t>
  </si>
  <si>
    <t xml:space="preserve">Número de nuevos docentes dispuestos para atender el 100% de la matricula regular </t>
  </si>
  <si>
    <t xml:space="preserve">600 nuevos docentes requeridos para atender el total de la matricula regular </t>
  </si>
  <si>
    <t>Estructura Organizacional y Procesos Administrativos</t>
  </si>
  <si>
    <t>Número de Auditorías a la matricula en los E.E. para el proceso de gestión de cobertura educativa, realizadas</t>
  </si>
  <si>
    <t>4 auditorías a la matricula en  los E.E. para el proceso de gestión de cobertura educativa, realizadas</t>
  </si>
  <si>
    <t>Porcentaje de eficacia operativa del sector educativo departamental alcanzado (PAGO DE NOMINA).</t>
  </si>
  <si>
    <t>100% de la eficacia operativa del sector educativo departamental alcanzado.</t>
  </si>
  <si>
    <t>Porcentaje de eficiencia financiera del sector educativo departamental alcanzado.</t>
  </si>
  <si>
    <t>100% de la eficiencia financiera, departamental alcanzado del sector educativo departamental alcanzada</t>
  </si>
  <si>
    <t>Plan de asignación y ejecución presupuestal eficiente de los recursos formulado e implementado</t>
  </si>
  <si>
    <t>Un plan de asignación y ejecución presupuestal eficiente de los recursos formulado e implementado</t>
  </si>
  <si>
    <t>SED - PLANEACIÓN EDUCATIVA</t>
  </si>
  <si>
    <t xml:space="preserve">Sistema de información implementado </t>
  </si>
  <si>
    <t>Un sistema de información articulador de la ETC Departamental con cada una de las secretarias de educación municipales y E.E. implementado.</t>
  </si>
  <si>
    <t xml:space="preserve">Eficiencia del Sector Educativo Cordobés </t>
  </si>
  <si>
    <t xml:space="preserve">Porcentaje de oferta en los E.E optimizada </t>
  </si>
  <si>
    <t>100% de oferta educativa optimizada</t>
  </si>
  <si>
    <t>Permanencia o adaptabilidad del sistema educativo Departamental.</t>
  </si>
  <si>
    <t>SED -CALIDAD EDUCATIVA</t>
  </si>
  <si>
    <t>Recursos MEN, SGP y otras fuentes de financiación</t>
  </si>
  <si>
    <t>Número de E.E. con Programa Especial de Educación Rural (PEER) implementado.</t>
  </si>
  <si>
    <t>140 E.E. con Programa Especial de Educación Rural (PEER), implementado</t>
  </si>
  <si>
    <t xml:space="preserve">Numero de canastas educativas para modelos educativos flexibles suministradas  </t>
  </si>
  <si>
    <t>20 canastas educativas para modelos educativos flexibles suministradas</t>
  </si>
  <si>
    <t>Modelos Educativos Flexibles</t>
  </si>
  <si>
    <t>SED - COBERTURA EDUCATIVA</t>
  </si>
  <si>
    <t>Número de niños y niñas con talento y/o capacidades excepcionales atendidos</t>
  </si>
  <si>
    <t>160 niños con talento y/o capacidades excepcionales atendidos</t>
  </si>
  <si>
    <t>Número de niños y niñas con necesidades especiales atendidos</t>
  </si>
  <si>
    <t>1143 niños y niñas con necesidades educativas especiales atendidos</t>
  </si>
  <si>
    <t>Niños y Niñas con Necesidades Educativas Especiales</t>
  </si>
  <si>
    <t>SED -CALIDAD EDUCATIVA - SGC</t>
  </si>
  <si>
    <t xml:space="preserve">Número de Instituciones educativas y SED con sistemas de gestión de calidad Implementados </t>
  </si>
  <si>
    <t>180 Instituciones educativas y la SED (181), con sistema de gestión de calidad implementado.</t>
  </si>
  <si>
    <t>Sistema de Gestión de Calidad</t>
  </si>
  <si>
    <t>Recursos SGR, MEN, SGP y otras fuentes de financiación</t>
  </si>
  <si>
    <t>Otras Ftes de Financiación</t>
  </si>
  <si>
    <t>ND</t>
  </si>
  <si>
    <t>Porcentaje de deserción en educación superior, lograda</t>
  </si>
  <si>
    <t>40% de deserción en educación superior, lograda</t>
  </si>
  <si>
    <t>Porcentaje de deserción en formación tecnológica (18 a 28 años), lograda</t>
  </si>
  <si>
    <t>40% de deserción en formación tecnológica (18 a 28 años), lograda</t>
  </si>
  <si>
    <t>Número de titulaciones educación tecnológica, logradas</t>
  </si>
  <si>
    <t>1000 titulaciones en educación tecnológica, logradas</t>
  </si>
  <si>
    <t>Número de titulaciones educación técnica, logradas</t>
  </si>
  <si>
    <t>4000 titulaciones en educación técnica, logradas</t>
  </si>
  <si>
    <t>Porcentaje de cobertura en educación superior alcanzada</t>
  </si>
  <si>
    <t>25% de cobertura en educación superior, alcanzada</t>
  </si>
  <si>
    <t>Cobertura Educación Tecnológica, alcanzada</t>
  </si>
  <si>
    <t xml:space="preserve">776 matrículas en educación tecnológica, alcanzadas </t>
  </si>
  <si>
    <t>Número de convenios de apoyo a estudiantes para ingreso a la educación superior suscritos</t>
  </si>
  <si>
    <t>Cuatro convenios con empresas privadas y/o públicas para apoyar ingreso de estudiantes a la educación superior suscritos</t>
  </si>
  <si>
    <t>Recursos Propios</t>
  </si>
  <si>
    <t xml:space="preserve">Número de   créditos condonables a través del ICETEX - Fondo educativo para la prosperidad, otorgados  </t>
  </si>
  <si>
    <t xml:space="preserve">51 créditos condonables a través del ICETEX - Fondo educativo para la prosperidad otorgados </t>
  </si>
  <si>
    <t xml:space="preserve">Incentivos y apoyo para la educación universitaria, técnica y tecnológica de los Cordobeses </t>
  </si>
  <si>
    <t xml:space="preserve">Número de reconocimientos e incentivos a Docentes, directivos docentes y personal administrativo de la SED, otorgados </t>
  </si>
  <si>
    <t>20 reconocimientos e incentivos a docentes, directivos docentes y personal administrativo por mejoramiento de la calidad educativa otorgados</t>
  </si>
  <si>
    <t>Número de reconocimientos e incentivos a estudiantes otorgados por el MEN</t>
  </si>
  <si>
    <t>202 reconocimiento e incentivos para estudiantes por sus logros académicos en pruebas, otorgados por el MEN</t>
  </si>
  <si>
    <t>Incentivos a la calidad educativa</t>
  </si>
  <si>
    <t>SED -CALIDAD EDUCATIVA - PLAENACIÓN EDUCATIVA</t>
  </si>
  <si>
    <t>SED -CALIDAD EDUCATIVA- PLANEACIÓN EDUCATIVA</t>
  </si>
  <si>
    <t>0.014%</t>
  </si>
  <si>
    <t>SED -CALIDAD EDUCATIVA - PLANEACIÓN EDUCATIVA</t>
  </si>
  <si>
    <t>Plan de Formación Territorial Docente formulado e implementado</t>
  </si>
  <si>
    <t>Un Plan Territorial de Formación Docente de los 27 municipios no certificados formulado e implementado</t>
  </si>
  <si>
    <t xml:space="preserve">Plan Territorial de Formación Docente </t>
  </si>
  <si>
    <t>SED -CALIDAD EDUCATIVA- ADMINISTRATIVA Y FINANCIERA</t>
  </si>
  <si>
    <t>Número de actividades de inducción y re inducción de docentes y directivos docentes realizadas</t>
  </si>
  <si>
    <t>4 actividades de inducción y re inducción de docentes y directivos docentes, realizadas</t>
  </si>
  <si>
    <t>Inducción y re inducción de docentes y directivos docentes</t>
  </si>
  <si>
    <t>Número de E.E.  Dotados con material pedagógico</t>
  </si>
  <si>
    <t xml:space="preserve">26 E.E.  de la ETC Córdoba dotados con material pedagógico </t>
  </si>
  <si>
    <t>Numero de E.E.  Focalizados por el PTA acompañados</t>
  </si>
  <si>
    <t xml:space="preserve">332 E.E.  de la ETC Córdoba focalizados y acompañados por el PTA </t>
  </si>
  <si>
    <t>Excelencia docente: programa todos a aprender</t>
  </si>
  <si>
    <t>SGR</t>
  </si>
  <si>
    <t>Número de investigaciones del sector educativo en las IE acompañadas</t>
  </si>
  <si>
    <t>27 investigaciones académicas del sector educativo en las Instituciones Educativas de la ETC Córdoba acompañadas con recurso humano</t>
  </si>
  <si>
    <t>Otras Fuentes de Financiación (CONTRATO PLAN)</t>
  </si>
  <si>
    <t>Número de docentes beneficiados con becas</t>
  </si>
  <si>
    <t>277 becas para docentes beneficiados otorgadas</t>
  </si>
  <si>
    <t>Excelencia docente, programa de becas docentes y apoyo a la investigación.</t>
  </si>
  <si>
    <t>Número de proyectos pedagógicos transversales para la formación integral de los niños, niñas, adolescentes y jóvenes de los E.E. de los 27 municipios no certificados del departamento implementados</t>
  </si>
  <si>
    <t>Doce (12) proyectos pedagógicos transversales de educación para la sexualidad, educación para el ejercicio de los derechos humanos, construcción de ciudadanía, estilos de vida saludables, cátedra de la paz, eliminación de la oferta y demanda de drogas en IE., y educación ambiental, implementados</t>
  </si>
  <si>
    <t>Proyectos pedagógicos transversales del MEN con aplicación en la ETC Córdoba</t>
  </si>
  <si>
    <t>Puntaje promedio por área en las pruebas SABER 11, obtenido</t>
  </si>
  <si>
    <t>0,65 de puntaje promedio por área en las pruebas SABER 11, obtenido</t>
  </si>
  <si>
    <t>Porcentaje promedio de E.E. en las categorías de desempeño (B, A, A+) en las pruebas SABER grado 11°, alcanzado</t>
  </si>
  <si>
    <t>20% promedio de E.E. en las categorías de desempeño (B, A, A+) en las pruebas SABER grado 11°, alcanzado</t>
  </si>
  <si>
    <t>NR</t>
  </si>
  <si>
    <t>Nivel  del  componente ambiente escolar del ISCE en media, alcanzado</t>
  </si>
  <si>
    <t>Un punto de incremento en el componente ambiente escolar del ISCE en media, alcanzado.</t>
  </si>
  <si>
    <t>Nivel del  componente eficiencia del ISCE en media, alcanzado</t>
  </si>
  <si>
    <t>2,104 en el componente eficiencia del ISCE en media, alcanzado</t>
  </si>
  <si>
    <t>Nivel del componente desempeño del ISCE en media, alcanzado</t>
  </si>
  <si>
    <t>2,661 en el componente desempeño del ISCE en media, alcanzado</t>
  </si>
  <si>
    <t>Nivel del  componente progreso del ISCE en media, alcanzado</t>
  </si>
  <si>
    <t>0,569 en el componente progreso del ISCE en media, alcanzado</t>
  </si>
  <si>
    <t>ISCE del 5,33 en media</t>
  </si>
  <si>
    <t>ISCE 4,31 en media</t>
  </si>
  <si>
    <t>Índice Sintético de la Calidad educativa- ISCE en media en la ETC Córdoba, alcanzado.</t>
  </si>
  <si>
    <t>5,33 en el ISCE de educación media en la ETC Córdoba, alcanzado.</t>
  </si>
  <si>
    <t>Porcentaje promedio de los niveles de desempeño satisfactorio y avanzado en las pruebas SABER grado 9°, alcanzado</t>
  </si>
  <si>
    <t>20% promedio en los niveles de desempeño satisfactorio y avanzado en las pruebas SABER grado 9°, alcanzado</t>
  </si>
  <si>
    <t>Nivel  del  componente ambiente escolar del ISCE en secundaria, alcanzado</t>
  </si>
  <si>
    <t>0,910 en el componente ambiente escolar del ISCE en secundaria, alcanzado</t>
  </si>
  <si>
    <t>Nivel del  componente eficiencia del ISCE en secundaria, alcanzado</t>
  </si>
  <si>
    <t>0,970 en el componente eficiencia del ISCE en secundaria, alcanzado</t>
  </si>
  <si>
    <t>Nivel del componente desempeño del ISCE en secundaria, alcanzado</t>
  </si>
  <si>
    <t>2,395 en el componente desempeño del ISCE en secundaria, alcanzado</t>
  </si>
  <si>
    <t>Nivel del componente progreso del ISCE en secundaria, alcanzado</t>
  </si>
  <si>
    <t>0,515 en el componente progreso del ISCE en secundaria, alcanzado</t>
  </si>
  <si>
    <t xml:space="preserve">ISCE del 4,79 en secundaria </t>
  </si>
  <si>
    <t>ISCE de 4,00 en secundaria</t>
  </si>
  <si>
    <t>Índice Sintético de la calidad educativa -ISCE en educación secundaria en la ETC Córdoba, alcanzado</t>
  </si>
  <si>
    <t>4,79 en el ISCE de secundaria en la ETC Córdoba, alcanzado.</t>
  </si>
  <si>
    <t>Porcentaje promedio de los niveles de desempeño satisfactorio y avanzado en las pruebas SABER grado 5°, alcanzado</t>
  </si>
  <si>
    <t>20% promedio en los niveles de desempeño satisfactorio y avanzado en las pruebas SABER grado 5°, alcanzado</t>
  </si>
  <si>
    <t>Porcentaje promedio de los niveles de desempeño satisfactorio y avanzado en las pruebas SABER grado 3°, alcanzado</t>
  </si>
  <si>
    <t>20% promedio en los niveles de desempeño satisfactorio y avanzado en las pruebas SABER grado 3°, alcanzado</t>
  </si>
  <si>
    <t>Nivel del  componente ambiente escolar del ISCE en primaria, alcanzado</t>
  </si>
  <si>
    <t>0,858 en el componente ambiente escolar del ISCE en primaria, alcanzado</t>
  </si>
  <si>
    <t>Nivel del  componente eficiencia del ISCE en primaria, alcanzado</t>
  </si>
  <si>
    <t>0,972 en el componente eficiencia del ISCE en primaria, alcanzado</t>
  </si>
  <si>
    <t>Nivel del  componente desempeño del ISCE en primaria, alcanzado</t>
  </si>
  <si>
    <t>2,321 en el componente desempeño del ISCE en primaria, alcanzado</t>
  </si>
  <si>
    <t>Nivel del componente progreso del ISCE en primaria, alcanzado.</t>
  </si>
  <si>
    <t>0,537 en el componente progreso del ISCE en primaria, alcanzado</t>
  </si>
  <si>
    <t xml:space="preserve"> Índice Sintético de Calidad Educativa- ISCE</t>
  </si>
  <si>
    <t xml:space="preserve">ISCE del 4,68 </t>
  </si>
  <si>
    <t>ISCE de 4,12 en primaria</t>
  </si>
  <si>
    <t>Índice sintético de la calidad  educativa ISCE, alcanzado en  educación primaria en la ETC Córdoba-</t>
  </si>
  <si>
    <t>4,68 en el  ISCE de primaria, en la ETC Córdoba, alcanzado.</t>
  </si>
  <si>
    <t>Educación con aceptabilidad y de calidad para los Cordobeses.</t>
  </si>
  <si>
    <t>Cobertura escolar bruta en preescolar atendida por el sistema.</t>
  </si>
  <si>
    <t>41% de cobertura escolar en preescolar, atendido por el sistema</t>
  </si>
  <si>
    <t>SED -CALIDAD EDUCATIVA - ATENCIÓN A LA PRIMERA INFANCIA - ICBF</t>
  </si>
  <si>
    <t>Recursos MEN e ICBF</t>
  </si>
  <si>
    <t xml:space="preserve">Número de niños y niñas atendidos en Hogares Comunitarios de Bienestar -HCB Familiares, Fami, Grupal y en Establecimientos de Reclusión y otras formas de atención”  </t>
  </si>
  <si>
    <t xml:space="preserve">71.493 niños y niñas en Hogares Comunitarios de Bienestar -HCB Familiares, Fami, Grupal y en Establecimientos de Reclusión y otras formas de atención” atendidos </t>
  </si>
  <si>
    <t>Número de niñas y niños en programas de atención integral del ICBF (CDI y familiar)</t>
  </si>
  <si>
    <t>46.890 niños y niñas en programas de atención integral del ICBF (CDI y familiar) atendidos</t>
  </si>
  <si>
    <t>Número de niños y niñas (3-5 años) matriculados en pre jardín, jardín y transición.</t>
  </si>
  <si>
    <t>28.155 cupos para Niños y niñas de 3 a 5 años en pre jardín, jardín y transición ofrecidos y matriculados.</t>
  </si>
  <si>
    <t>SED -CALIDAD EDUCATIVA - ATENCIÓN A LA PRIMERA INFANCIA</t>
  </si>
  <si>
    <t>Procesos de transiciones armónicas de la educación inicial al grado obligatorio de preescolar "Todos Listos" , realizados</t>
  </si>
  <si>
    <t>Dos procesos de transiciones armónicas de la educación inicial al grado obligatorio de preescolar  "Todos Listos", realizados</t>
  </si>
  <si>
    <t>Número de actividades de la Política pública departamental de primera infancia realizadas</t>
  </si>
  <si>
    <t>Ocho actividades para implementar la política pública departamental de primera infancia realizadas</t>
  </si>
  <si>
    <t>Apoyo técnico a la implementación de un sistema de seguimiento y evaluación para elaborar la base de datos de niños de educación inicial y determinar los niveles de vulnerabilidad de sus derechos realizado</t>
  </si>
  <si>
    <t>Un apoyo técnico a la implementación de un sistema de seguimiento y evaluación para elaborar la base de datos de niños de educación inicial y determinar los niveles de vulnerabilidad de sus derechos, realizado</t>
  </si>
  <si>
    <t>Modelo de gestión de la calidad de educación inicial implementado</t>
  </si>
  <si>
    <t>Un modelo de gestión de la calidad de educación inicial que incluya el proceso de inspección y vigilancia implementado</t>
  </si>
  <si>
    <t>Número de actividades de difusión y acompañamiento   de los referentes técnicos de la educación inicial y de los estándares de calidad en los CDI realizadas</t>
  </si>
  <si>
    <t>200 actividades de difusión y acompañamiento de los referentes técnicos de la educación inicial y los estándares de calidad del MEN en los CDI de los municipios del departamento y con operadores, realizadas</t>
  </si>
  <si>
    <t>Número de actividades de formación o cualificación del talento humano y de actores del proceso de educación inicial realizadas</t>
  </si>
  <si>
    <t>4 actividades de Formación o cualificación del talento humano y de actores del proceso de educación inicial realizadas</t>
  </si>
  <si>
    <t>Educación inicial responsable con calidad y pertinencia.</t>
  </si>
  <si>
    <t>Porcentaje de niños y niñas (3-5 años) matriculados en pre jardín y jardín y transición</t>
  </si>
  <si>
    <t xml:space="preserve">40% niños y niñas de 3a 5 años matriculados en pre jardín , jardín y transición  </t>
  </si>
  <si>
    <t>SED - COBERTURA EDUCATIVA Y DRECCIÓN SAN</t>
  </si>
  <si>
    <t>Número de valoraciones realizadas</t>
  </si>
  <si>
    <t xml:space="preserve">134.072 valoraciones nutricionales realizadas a niños y niñas beneficiarios de programas de seguridad alimentaria y nutricional </t>
  </si>
  <si>
    <t>Número de raciones nutricionales otorgadas</t>
  </si>
  <si>
    <t>80 millones de raciones nutricionales servidas a estudiantes de I.E. de la ETC Córdoba en el cuatrienio</t>
  </si>
  <si>
    <t xml:space="preserve">Alimentación saludable como estrategia de permanencia. </t>
  </si>
  <si>
    <t>60%.</t>
  </si>
  <si>
    <t>Cobertura del programa de alimentación escolar, lograda.</t>
  </si>
  <si>
    <t>60% de la cobertura del programa de alimentación escolar en la ETC Córdoba, lograda.</t>
  </si>
  <si>
    <t>SGP y Otras Ftes de Financiación</t>
  </si>
  <si>
    <t>162.336 (población mayor de 15 años analfabeta)</t>
  </si>
  <si>
    <t>Número de personas iletradas atendidas</t>
  </si>
  <si>
    <t>47.486  personas iletradas atendidos por programas de educación para jóvenes  y adultos</t>
  </si>
  <si>
    <t>Número de acciones para desarrollar el programa de alfabetización de jóvenes y adultos implementados.</t>
  </si>
  <si>
    <t>Cuatro (4) acciones para desarrollar el programa de alfabetización de jóvenes y adultos, implementadas.</t>
  </si>
  <si>
    <t>Córdoba libre de analfabetismo</t>
  </si>
  <si>
    <t xml:space="preserve"> Tasa de analfabetismo en la ETC Córdoba alcanzada.</t>
  </si>
  <si>
    <t>10,7% en la tasa de analfabetismo del Departamento en la ETC Córdoba, alcanzada</t>
  </si>
  <si>
    <t xml:space="preserve">Número de estrategias para garantizar cobertura en la prestación del servicio educativo en municipios no certificados del departamento, implementadas </t>
  </si>
  <si>
    <t>Cuatro estrategias para garantizar cobertura en la prestación del servicio educativo en municipios no certificados del departamento, implementadas</t>
  </si>
  <si>
    <t>Número de acciones para la prestación del servicio educativo en comunidades indígenas ejecutadas</t>
  </si>
  <si>
    <t>Cuatro (4) acciones para la prestación del servicio educativo en comunidades indígenas, ejecutadas</t>
  </si>
  <si>
    <t>Cobertura bruta Total en la ETC Córdoba, lograda.</t>
  </si>
  <si>
    <t>90% la cobertura bruta Total en la ETC Córdoba, lograda.</t>
  </si>
  <si>
    <t>Número de adolescentes   matriculados en educación media</t>
  </si>
  <si>
    <t>27673 matrículas en el nivel de educación media, lograda</t>
  </si>
  <si>
    <t>Cobertura bruta en el nivel de educación media, lograda.</t>
  </si>
  <si>
    <t>65% la cobertura bruta en el nivel de educación media en la ETC Córdoba, lograda.</t>
  </si>
  <si>
    <t>Número de niños y niñas matriculados en secundaría</t>
  </si>
  <si>
    <t>79671 matrículas en el nivel de educación secundaria, lograda</t>
  </si>
  <si>
    <t>Cobertura bruta en el nivel de educación secundaria, lograda.</t>
  </si>
  <si>
    <t>92% de la cobertura bruta en el nivel de educación secundaria en la ETC Córdoba, lograda.</t>
  </si>
  <si>
    <t>Número de niños y niñas matriculados en educación primaria</t>
  </si>
  <si>
    <t>119138 matrículas en el nivel de educación primaria, logradas</t>
  </si>
  <si>
    <t>Cobertura bruta en el nivel de educación primaria, lograda.</t>
  </si>
  <si>
    <t>107% de la cobertura bruta en el nivel de educación primaria en la ETC Córdoba, lograda.</t>
  </si>
  <si>
    <t>Número de niños y niñas matriculados en transición</t>
  </si>
  <si>
    <t>20736 matrículas en el nivel de transición, logradas</t>
  </si>
  <si>
    <t>Cobertura bruta en el nivel de educación transición, lograda.</t>
  </si>
  <si>
    <t>89% de la cobertura bruta en el nivel de educación transición en la ETC Córdoba, lograda.</t>
  </si>
  <si>
    <t>Tasa de repitencia en educación media, alcanzado</t>
  </si>
  <si>
    <t>Disminuir al 1% la tasa de repitencia en educación media, alcanzada.</t>
  </si>
  <si>
    <t>Tasa de deserción en educación media, alcanzado</t>
  </si>
  <si>
    <t>Disminuir al 2% latasa de deserción en educación media.</t>
  </si>
  <si>
    <t>Número de adolescentes entre 15 y 16 años matriculados educación media</t>
  </si>
  <si>
    <t>14980 matrículas de adolescentes entre 15 y 16 años en el nivel de educación media, alcanzadas</t>
  </si>
  <si>
    <t>Cobertura neta en el nivel de educación media, lograda.</t>
  </si>
  <si>
    <t>40% de la cobertura neta en el nivel de educación media en la ETC Córdoba, lograda.</t>
  </si>
  <si>
    <t>Tasa de repitencia en educación básica secundaria, alcanzado</t>
  </si>
  <si>
    <t>Disminuir al 2%  la tasa de repitencia en educación básica secundaria.</t>
  </si>
  <si>
    <t>Tasa de deserción en educación básica secundaria, alcanzada</t>
  </si>
  <si>
    <t>Disminuir al 2% la tasa de deserción en educación básica secundaria.</t>
  </si>
  <si>
    <t>Número de niños y niñas entre 11 y 14 años matriculados en secundaría</t>
  </si>
  <si>
    <t>58558 matrículas niños y niñas entre 11 y 14 años en el  nivel de educación secundaria, alcanzada</t>
  </si>
  <si>
    <t>Cobertura neta en el nivel de educación básica secundaria, lograda.</t>
  </si>
  <si>
    <t>69% de la cobertura neta en el nivel de educación básica secundaria en la ETC Córdoba, lograda.</t>
  </si>
  <si>
    <t>Tasa de repitencia en educación básica primaria, alcanzado</t>
  </si>
  <si>
    <t>Disminuir al 2% la tasa de repitencia en educación básica primaria.</t>
  </si>
  <si>
    <t>Tasa de deserción en educación básica primaria, alcanzada.</t>
  </si>
  <si>
    <t>Disminuir al 1% la tasa de deserción en educación básica primaria.</t>
  </si>
  <si>
    <t>Número de niños y niñas entre 6 y 10 años matriculados en educación primaria</t>
  </si>
  <si>
    <t>96317 matrículas de niños y niñas entre 6 y 10 años en el nivel de educación primaria, alcanzadas</t>
  </si>
  <si>
    <t>Cobertura neta en el nivel de educación primaria, lograda.</t>
  </si>
  <si>
    <t>86% en la cobertura neta en el nivel de educación primaria en la ETC Córdoba, lograda.</t>
  </si>
  <si>
    <t>Número de niños y niñas de 5 años matriculados en transición</t>
  </si>
  <si>
    <t>11989 matrículas de niños y niños de 5 años en el nivel de transición, matriculados.</t>
  </si>
  <si>
    <t>Acceso a la Educación</t>
  </si>
  <si>
    <t>54%.</t>
  </si>
  <si>
    <t>Cobertura neta en el nivel de educación preescolar, lograda.</t>
  </si>
  <si>
    <t>54% de la cobertura neta en el nivel de educación preescolar en la ETC Córdoba, lograda.</t>
  </si>
  <si>
    <t>Acceso con responsabilidad en la Educación de los Cordobeses</t>
  </si>
  <si>
    <t>SED - ADMINISTRATIVA Y FINANCIERA</t>
  </si>
  <si>
    <t>600 (docentes y directivos asignados en contratación del servicio educativo en la vigencia 2015)</t>
  </si>
  <si>
    <t>Número de docentes, directivos docentes y administrativos nombrados</t>
  </si>
  <si>
    <t>600 docentes, directivos docentes y administrativos nombrados</t>
  </si>
  <si>
    <t>Disposición de Docentes, Directivos docentes y administrativos</t>
  </si>
  <si>
    <t>SED - COBERTURA EDUCATIVA - PLANEACIÓN EDUCATIVA</t>
  </si>
  <si>
    <t>Asociaciones público privadas – APP, realizadas</t>
  </si>
  <si>
    <t>2 Asociaciones público privadas – APP para atención y mejoramiento de la educación en la ETC Córdoba, realizadas</t>
  </si>
  <si>
    <t>Otras Ftes de Financiación (COOPERATIVAS Y EMP DE ECONOMIA SOLIDARIA)</t>
  </si>
  <si>
    <t>Número de E.E. beneficiados por convenios de cooperación entre el Dpto. y el sector solidario y con ONG Nacionales e Internacionales suscritos</t>
  </si>
  <si>
    <t>20 E.E. beneficiados por convenios de cooperación entre el Dpto. y el sector solidario y ONG suscritos e implementados</t>
  </si>
  <si>
    <t>Número de instituciones y/o sedes educativas con proyectos de energía alternativa gestionados e implementados</t>
  </si>
  <si>
    <t>37 instituciones y/o sedes educativas con proyectos de energía alternativa gestionados e implementados</t>
  </si>
  <si>
    <t>Número de instituciones educativas con comité de emergencias creados</t>
  </si>
  <si>
    <t>369 I.E. de la ETC Córdoba con comité de emergencias creados</t>
  </si>
  <si>
    <t>Gestión para el Desarrollo de la Educación</t>
  </si>
  <si>
    <t>Recursos MINTIC, MEN, SGP y Otras fuentes</t>
  </si>
  <si>
    <t>SGP y Otras fuentes</t>
  </si>
  <si>
    <t>Recursos de recaudo de estampilla y propios DPTO.</t>
  </si>
  <si>
    <t>Número de apoyos a la universidad Pública entregados.</t>
  </si>
  <si>
    <t>4 apoyos a la universidad pública entregados.</t>
  </si>
  <si>
    <t>SGR Y Otras Fuentes</t>
  </si>
  <si>
    <t>Número de sedes subregionales para la educación terciaria implementadas</t>
  </si>
  <si>
    <t>Dos sedes subregionales para la educación terciaria gestionadas, viabilizadas y ejecutadas en la ETC Córdoba</t>
  </si>
  <si>
    <t>Infraestructura para Educación Terciaria y Apoyo a Universidad Pública.</t>
  </si>
  <si>
    <t>SGP y Otras Fuentes (MEN)</t>
  </si>
  <si>
    <t>Número de instituciones educativas con construcción, manteniendo o mejoramiento de la infraestructura intervenidas.</t>
  </si>
  <si>
    <t>200 Instituciones educativas para prestación del servicio con disposición de infraestructura educativa intervenidas.</t>
  </si>
  <si>
    <t>Porcentaje de instituciones educativas afectadas por emergencias, intervenidas.</t>
  </si>
  <si>
    <t>100% de las instituciones educativas de la ETC Córdoba afectadas por emergencias, intervenidas.</t>
  </si>
  <si>
    <t>Inventario de infraestructura educativa realizado.</t>
  </si>
  <si>
    <t xml:space="preserve">Un Inventario del estado de la Infraestructura física de las 1365 Sedes educativas de la ETC Córdoba.  </t>
  </si>
  <si>
    <t>Construcción, Mantenimiento y Mejoramiento de la Infraestructura de los E.E.</t>
  </si>
  <si>
    <t>30% financiado con recursos del departamento y 70% con recursos MEN dentro del Plan Nacional de Infraestructura Educativa</t>
  </si>
  <si>
    <t>0 adecuadas para jornada única</t>
  </si>
  <si>
    <t>Número de aulas adecuadas y/o construidas en los 99 Predios postulados por el Plan Nacional de Infraestructura Educativa</t>
  </si>
  <si>
    <t>1276 aulas de E.E de la ETC Córdoba construidas y/o adecuadas en los 99 Predios postulados por el Plan Nacional de Infraestructura Educativa</t>
  </si>
  <si>
    <t>130 E.E.  (45 de la 1a. Fase y 28 de la 2a. Fase, 26 de la tercera fase y 31 de la cuarta)</t>
  </si>
  <si>
    <t>Número de E.E. de la ETC Córdoba dotados con mobiliario y equipos para la   implementación de la jornada única.</t>
  </si>
  <si>
    <t xml:space="preserve">130 E.E. de la ETC Córdoba   dotados con mobiliario y equipos para la implementación de la jornada única.  </t>
  </si>
  <si>
    <t>Número de E.E.  con mantenimiento y adecuación en su Infraestructura, para la implementación de la Jornada Única (1ª Fase)</t>
  </si>
  <si>
    <t>45 E.E. de la ETC Córdoba con mantenimiento y adecuación en su Infraestructura para la implementación de la Jornada Única (1ª Fase)</t>
  </si>
  <si>
    <t>SGR, SGP, MEN  Y RECURSOS PROPIOS DEL DPTO</t>
  </si>
  <si>
    <t xml:space="preserve">Número de restaurantes escolares   adecuados de los viabilizados y priorizados   para jornada única (1ª. fase). </t>
  </si>
  <si>
    <t xml:space="preserve">45 restaurantes escolares en E.E.  adecuados de los viabilizados y priorizados, para jornada única (1ª. fase) </t>
  </si>
  <si>
    <t>SGR, SGP  Y RECURSOS PROPIOS DEL DPTO</t>
  </si>
  <si>
    <t>Diagnóstico del estado de restaurantes escolares de los E.E.  de la ETC Córdoba elaborado.</t>
  </si>
  <si>
    <t>Un diagnóstico del estado de restaurantes escolares de los E.E.  de la ETC Córdoba elaborado.</t>
  </si>
  <si>
    <t>SGR Y OTRAS FUENTES</t>
  </si>
  <si>
    <t>Número de estudiantes de jornada única, beneficiados con transporte escolar.</t>
  </si>
  <si>
    <t>4.000 Estudiantes de la estrategia de jornada única beneficiados con transporte escolar.</t>
  </si>
  <si>
    <t>Número de instituciones educativas con infraestructura física construida, para jornada única.</t>
  </si>
  <si>
    <t>130 Instituciones Educativas   de la ETC Córdoba con infraestructura física construida, para jornada única.</t>
  </si>
  <si>
    <t>Implementación de la Jornada Única</t>
  </si>
  <si>
    <t>Porcentaje de oferta educativa alcanzada.</t>
  </si>
  <si>
    <t>90% de la oferta educativa alcanzada.</t>
  </si>
  <si>
    <t>Asequibilidad o Disponibilidad para la Educación de los Cordobeses</t>
  </si>
  <si>
    <t>EDUCACIÓN ARTICULADA AL DESARROLLO Y LA PAZ</t>
  </si>
  <si>
    <t>MOVILIDAD SOCIAL</t>
  </si>
  <si>
    <t>PAZ</t>
  </si>
  <si>
    <t xml:space="preserve"> Asegurar  la oferta educativa requerida para garantizar el desarrollo de procesos de aprendizaje y de enseñanza de calidad y la atención de los niños, niñas, adolescentes y jóvenes en los 27 municipios no certificados del departamento, sin ningún tipo de exclusión</t>
  </si>
  <si>
    <t>OBJETIVO ESTRATEGICO DEL COMPONENTE :</t>
  </si>
  <si>
    <t>EDUCACIÓN</t>
  </si>
  <si>
    <t>COMPONENTE:</t>
  </si>
  <si>
    <t>TOTAL 2019     $</t>
  </si>
  <si>
    <t>TOTAL 2018     $</t>
  </si>
  <si>
    <t>TOTAL 2017    $</t>
  </si>
  <si>
    <t>TOTAL 2016     $</t>
  </si>
  <si>
    <t>META PROGRAMADA 2019</t>
  </si>
  <si>
    <t>META PROGRAMADA 2018</t>
  </si>
  <si>
    <t>META PROGRAMADA 2017</t>
  </si>
  <si>
    <t>META PROGRAMADA 2016</t>
  </si>
  <si>
    <t>META DE PRODUCTO 2016-2019</t>
  </si>
  <si>
    <t>LINEA BASE</t>
  </si>
  <si>
    <t xml:space="preserve">PONDERADOR DEL INDICADOR </t>
  </si>
  <si>
    <t>INDICADOR</t>
  </si>
  <si>
    <t>DESCRIPCIÓN META DE PRODUCTO</t>
  </si>
  <si>
    <t>PONDERADOR DEL SUBPROGRAMA</t>
  </si>
  <si>
    <t>SUBPROGRAMAS</t>
  </si>
  <si>
    <t>META DE RESULTADO 2016-2019</t>
  </si>
  <si>
    <t>PONDERADOR DEL INDICADOR</t>
  </si>
  <si>
    <t>DESCRIPCIÓN META DE RESULTADO</t>
  </si>
  <si>
    <t>PONDERADOR DEL PROGRAMA</t>
  </si>
  <si>
    <t>PROGRAMAS</t>
  </si>
  <si>
    <t>PONDERADOR DEL COMPONENTE</t>
  </si>
  <si>
    <t>COMPONENTES</t>
  </si>
  <si>
    <t>PONDERADOR DE LA LINEA ESTRATEGICA</t>
  </si>
  <si>
    <t>LINEA ESTRATEGICA</t>
  </si>
  <si>
    <t>PILAR</t>
  </si>
  <si>
    <t>OBSERVACIONES ESPECIFICAR FUENTES DE FINANCIACIÓN Y MONTO  POR AÑO</t>
  </si>
  <si>
    <t>TOTAL RECURSOS 2016-2019      $</t>
  </si>
  <si>
    <t>PROGRAMACION RECURSO PLAN PLURIANUAL DE INVERSIONES</t>
  </si>
  <si>
    <t xml:space="preserve">PROGRAMACION METAS DE PRODUCTO </t>
  </si>
  <si>
    <t>METAS DE PRODUCTO</t>
  </si>
  <si>
    <t>META DE RESULTADO</t>
  </si>
  <si>
    <t>ABEL  ENRIQUE GUZMAN LACHARME</t>
  </si>
  <si>
    <t>SECRETARIA Y/O JEFE RESPONSABLE</t>
  </si>
  <si>
    <t>SECTOR</t>
  </si>
  <si>
    <t>Garantizar las condiciones necesarias que permitan a la población mejorar sus condiciones sociales  accediendo  a los programas, así como una mejor prestación de los servicios de educación,  salud, discapacidad empleo, vivienda, servicios públicos, recreación y deporte, cultura y juventud fortaleciendo el acceso con inclusión social y enfoque diferencial para el desarrollo social, humano y económico articulados a los objetivos del desarrollo sostenible.</t>
  </si>
  <si>
    <t>OBJETIVO LINEA ESTRATEGICA  :</t>
  </si>
  <si>
    <t>LINEAS ESTRATEGICAS</t>
  </si>
  <si>
    <t xml:space="preserve">PAGINA: 1 de 1 </t>
  </si>
  <si>
    <t xml:space="preserve">PROCESO DE PLANIFICACIÓN DEPARTAMENTAL </t>
  </si>
  <si>
    <t>FECHA: 22-06-2016</t>
  </si>
  <si>
    <t>PLAN INDICATIVO 2016-2019</t>
  </si>
  <si>
    <t>VERSION: 03</t>
  </si>
  <si>
    <t xml:space="preserve">FORMATO </t>
  </si>
  <si>
    <t>PLAN DE ACCIÓN  2015</t>
  </si>
  <si>
    <t>VERSION: 02</t>
  </si>
  <si>
    <t>PLAN DE ACCIÓN 2015</t>
  </si>
  <si>
    <t>FECHA: 26-06-2012</t>
  </si>
  <si>
    <r>
      <t>EJE DIMENSIONAL</t>
    </r>
    <r>
      <rPr>
        <sz val="8"/>
        <rFont val="Arial"/>
        <family val="2"/>
      </rPr>
      <t>:  EDUCACION DE CALIDAD PARA LA PROSPERIDAD DE TODOS LOS CORDOBESES</t>
    </r>
  </si>
  <si>
    <r>
      <t>SECTOR</t>
    </r>
    <r>
      <rPr>
        <sz val="8"/>
        <rFont val="Arial"/>
        <family val="2"/>
      </rPr>
      <t xml:space="preserve">: EDUCACION </t>
    </r>
  </si>
  <si>
    <t>RESPONSABEL : WILLIAM TAPIA ESPITIA</t>
  </si>
  <si>
    <t>RECURSOS 2017 $</t>
  </si>
  <si>
    <t>INVERSION $</t>
  </si>
  <si>
    <t>APORTE AL  PLAN PARA LA VIGENCIA %</t>
  </si>
  <si>
    <t>OBSERVACIONES</t>
  </si>
  <si>
    <t xml:space="preserve">NIVEL DE CUMPLIMIENTO </t>
  </si>
  <si>
    <t>PROPIOS</t>
  </si>
  <si>
    <t>NACION</t>
  </si>
  <si>
    <t>OTROS CONTRAPARTIDA</t>
  </si>
  <si>
    <t xml:space="preserve">PROGRAMA: 
</t>
  </si>
  <si>
    <t xml:space="preserve">Ampliación y Construcción de nueva infraestructura fisica de E.E.  incorporada en el Plan nacional de Infraestrcutura educativa </t>
  </si>
  <si>
    <t>Instituciones Educativas   de la ETC Córdoba con infraestructura física construida, para jornada única.</t>
  </si>
  <si>
    <t xml:space="preserve">SECRETARIO DE EDUCACION DEPARTAMENTAL Y LIDERES DE ÁREA </t>
  </si>
  <si>
    <t>RECUIRSOS INCLUIDO EN EL VALOR TOTAL DE LA NOMINA DEL SGP</t>
  </si>
  <si>
    <t>Elaboración del Diagnóstico de estado de restaurantes escolares de los E.E. Viabilizados y priorizados para jornada única</t>
  </si>
  <si>
    <t>Alistamiento de restaurantes escolares para E.E. del programa de Jornada Única</t>
  </si>
  <si>
    <t xml:space="preserve">Restaurantes escolares en E.E.  adecuados de los viabilizados y priorizados, para jornada única (1ª. fase) </t>
  </si>
  <si>
    <t>Mantenimiento y adecuación de Infraestructura existente de E.E viabilizados para jornada única</t>
  </si>
  <si>
    <t xml:space="preserve"> E.E. de la ETC Córdoba con mantenimiento y adecuación en su Infraestructura para la implementación de la Jornada Única (1ª Fase)</t>
  </si>
  <si>
    <t>RECURSOS DE FUNCIONAMIENTO</t>
  </si>
  <si>
    <t>Dotación de mobiliario y equipos en E.E. viabilizados para implementar la jornada única</t>
  </si>
  <si>
    <t xml:space="preserve"> E.E. de la ETC Córdoba   dotados con mobiliario y equipos para la implementación de la jornada única.  </t>
  </si>
  <si>
    <t>Otorgar 250 subsidios de transporte a  Estudiantes de la Universidad de Córdoba.</t>
  </si>
  <si>
    <t>Número de Estudiantes de la Universidad de Córdoba  con subsidio de transporte</t>
  </si>
  <si>
    <t>Elaboración de Inventario y estado de legalización de la  Infraestructura Educativa</t>
  </si>
  <si>
    <t xml:space="preserve">inventario del estado de la Infraestructura física de las 1365 Sedes educativas de la ETC Córdoba.  </t>
  </si>
  <si>
    <t>Intervención de instituciones educativas afectadas por emergencias</t>
  </si>
  <si>
    <t>Instituciones educativas de la ETC Córdoba afectadas por emergencias, intervenidas.</t>
  </si>
  <si>
    <t>Mantenimiento y adecuación de Infraestructura de E.E. (no viabilizados para Jornada Única)</t>
  </si>
  <si>
    <t>Instituciones educativas para prestación del servicio con disposición de infraestructura educativa intervenidas.</t>
  </si>
  <si>
    <t>Desarrollo de estrategias cognitivas y  metas cognitivas en ambientes digitales para la autorregulación del aprendizaje</t>
  </si>
  <si>
    <t>Apoyo a la universidad pública</t>
  </si>
  <si>
    <t>4 apoyos a la universidad pública entregados</t>
  </si>
  <si>
    <t>Apoyo a la universidad pública  entregado</t>
  </si>
  <si>
    <t>CREACION DE COMITES DE ATENCIÓN Y PREVENCIÓN DE DESASTRES EN 120 INSTITUCIONES Y/O CENTROS EDUACTIVOS EN LOS 27 MUNICIPIOS NO CERTIFICADOS DEL DEPARTAMENTO DE CORDOBA QUE ATIENDA LAS ORIENTACIONES DEL SISTEMA NACIONAL DE INFORMACIÓN PARA LA GESTIÓN DEL RIESGO DE DESASTRES</t>
  </si>
  <si>
    <t>Implementación y mantenimiento de proyectos de energia alternativa para las E.E. (solar)</t>
  </si>
  <si>
    <t>Creación de nuevas plazas para docentes y directivos docentes</t>
  </si>
  <si>
    <t>Docentes, directivos docentes y administrativos nombrados</t>
  </si>
  <si>
    <t xml:space="preserve">TOTAL RECURSOS </t>
  </si>
  <si>
    <t>PROGRAMA  Asequibilidad o Disponibilidad para la Educación de los Cordobeses</t>
  </si>
  <si>
    <t>Matrículas de niños y niños de 5 años en el nivel de transición, matriculados.</t>
  </si>
  <si>
    <t>Matrículas de niños y niñas entre 6 y 10 años en el nivel de educación primaria, alcanzadas</t>
  </si>
  <si>
    <t>Disminución de la tasa de deserción en educación básica primaria.</t>
  </si>
  <si>
    <t>Disminución de la tasa de repitencia en educación básica primaria.</t>
  </si>
  <si>
    <t>Matrículas niños y niñas entre 11 y 14 años en el  nivel de educación secundaria, alcanzada</t>
  </si>
  <si>
    <t>Disminución de la tasa de deserción en educación básica secundaria.</t>
  </si>
  <si>
    <t>Disminución de la tasa de repitencia en educación básica secundaria.</t>
  </si>
  <si>
    <t>Matrículas de adolescentes entre 15 y 16 años en el nivel de educación media, alcanzadas</t>
  </si>
  <si>
    <t>Disminución de la tasa de deserción en educación media.</t>
  </si>
  <si>
    <t>Disminución de la tasa de repitencia en educación media, alcanzada.</t>
  </si>
  <si>
    <t>Matrículas en el nivel de transición, logradas</t>
  </si>
  <si>
    <t>Matrículas en el nivel de educación primaria, logradas</t>
  </si>
  <si>
    <t>Matrículas en el nivel de educación secundaria, lograda</t>
  </si>
  <si>
    <t>Matrículas en el nivel de educación media, lograda</t>
  </si>
  <si>
    <t xml:space="preserve">ADMINISTRACION DE LA ATENCION EDUCATIVA PARA BRINDAR EL SERVICIO EDUCATIVO A ESTUDIANTES EN LOS TERRITORIOS INDIGENAS EN LOS MUNICIPIOS NO CERTIFICADOS </t>
  </si>
  <si>
    <t>Acciones para la prestación del servicio educativo en comunidades indígenas, ejecutadas</t>
  </si>
  <si>
    <t>TODOS A LA ESCUELA</t>
  </si>
  <si>
    <t>Estrategias para garantizar cobertura en la prestación del servicio educativo en municipios no certificados del departamento, implementadas</t>
  </si>
  <si>
    <t>PRESTACIÓN DEL SERVICIO EDUCATIVO A TRAVÉS DE LA PROMOCIÓN E IMPLEMENTACIÓN DE ESTRATEGIAS DE DESARROLLO PEDAGÓGICO, PARA ATENDER A ESTUDIANTES DE LOS ESTABLECIMIENTOS EDUCATIVOS DEL DEPARTAMENTO DE CÓRDOBA  EN LOS MUNICIPIOS NO CERTIFICADOS</t>
  </si>
  <si>
    <t>Implementación de acciones  para desarrollar el programa de alfabetización de jóvenes y adultos.</t>
  </si>
  <si>
    <t>Acciones para desarrollar el programa de alfabetización de jóvenes y adultos, implementadas.</t>
  </si>
  <si>
    <t>Atención de   personas iletradas por programas de educación para jóvenes  y adultos</t>
  </si>
  <si>
    <t>Personas iletradas atendidos por programas de educación para jóvenes  y adultos</t>
  </si>
  <si>
    <t>SUMINISTRO DE RACIÓN SERVIDA EN SITIO DE CONSUMO EN LA MODALIDAD DE DESAYUNO ESCOLAR EN LOS DIFERENTES ESTABLECIMIENTOS EDUCATIVOS DE CARÁCTER PÚBLICO DEL DEPARTAMENTO DE CÓRDOBA, AÑO 2017</t>
  </si>
  <si>
    <t>Raciones nutricionales servidas a estudiantes de I.E. de la ETC Córdoba en el cuatrienio</t>
  </si>
  <si>
    <t>Realizar  valoraciones nutricionales a niños y niñas beneficiados con programas de seguridad alimentaria y nutricional.</t>
  </si>
  <si>
    <t xml:space="preserve">Valoraciones nutricionales realizadas a niños y niñas beneficiarios de programas de seguridad alimentaria y nutricional </t>
  </si>
  <si>
    <t>Cualificación del Talento Humano y de actores del proceso de educación inicial: Estrategias psicopedagógicas para la adaptación en la transición de niños y niñas desde los programas de atención a primera infancia al grado de transición</t>
  </si>
  <si>
    <t>Actividades de Formación o cualificación del talento humano y de actores del proceso de educación inicial realizadas</t>
  </si>
  <si>
    <r>
      <t xml:space="preserve">formación o cualificación del talento humano y de actores del proceso de educación inicial </t>
    </r>
    <r>
      <rPr>
        <i/>
        <sz val="8"/>
        <color indexed="8"/>
        <rFont val="Calibri"/>
        <family val="2"/>
      </rPr>
      <t xml:space="preserve">en Referentes Técnicos </t>
    </r>
  </si>
  <si>
    <t>Actividades de difusión y acompañamiento de los referentes técnicos de la educación inicial y los estándares de calidad del MEN en los CDI de los municipios del departamento y con operadores, realizadas</t>
  </si>
  <si>
    <t>Capacitaciones del Talento Humano y de Actores del proceso de Educación Inicial a nivel Departamental: POR  LA CONVIVENCIA EN PAZ Y BUEN TRATO DESDE LA EDUCACIÓN INICIAL</t>
  </si>
  <si>
    <t>Modelo de gestión de la calidad de educación inicial que incluya el proceso de inspección y vigilancia implementado</t>
  </si>
  <si>
    <t>Apoyo técnico a la implementación de un sistema de seguimiento (SSNN) y evaluación para elaborar la base de datos de niños de educación inicial y determinar los niveles de vulnerabilidad de sus derechos</t>
  </si>
  <si>
    <t>Apoyo técnico a la implementación de un sistema de seguimiento y evaluación para elaborar la base de datos de niños de educación inicial y determinar los niveles de vulnerabilidad de sus derechos, realizado</t>
  </si>
  <si>
    <t>Implementar actividad para el desarrollo de la Política Departamental de Primera Infancia: “CREACIÓN Y ESTRUCTURACIÓN DEL OBSERVATORIO DEPARTAMENTAL DE PRIMERA INFANCIA”. (PI)</t>
  </si>
  <si>
    <t>Actividades para implementar la política pública departamental de primera infancia realizadas</t>
  </si>
  <si>
    <t>Estrategias para desarrollar procesos de  transiciones armonicas  de la educación inicial al grado obligatorio de preescolar  "Todos Listos"</t>
  </si>
  <si>
    <t>Procesos de transiciones armónicas de la educación inicial al grado obligatorio de preescolar  "Todos Listos", realizados</t>
  </si>
  <si>
    <t>Estrategias para mejorar la oferta y atención educativa de Niños y niñas de 3 a 5 años  en prejardín, jardín y transición</t>
  </si>
  <si>
    <t>Cupos para Niños y niñas de 3 a 5 años en pre jardín, jardín y transición ofrecidos y matriculados.</t>
  </si>
  <si>
    <t>Programas de atención integral del ICBF (CDI y familiar) atendidos</t>
  </si>
  <si>
    <t>Niños y niñas en programas de atención integral del ICBF (CDI y familiar) atendidos</t>
  </si>
  <si>
    <t xml:space="preserve">Hogares Comunitarios de Bienestar -HCB Familiares, Fami, Grupal y en Establecimientos de Reclusión y otras formas de atención” atendidos </t>
  </si>
  <si>
    <t xml:space="preserve">Niños y niñas en Hogares Comunitarios de Bienestar -HCB Familiares, Fami, Grupal y en Establecimientos de Reclusión y otras formas de atención” atendidos </t>
  </si>
  <si>
    <t>Cobertura escolar en preescolar, atendido por el sistema</t>
  </si>
  <si>
    <t xml:space="preserve">PROGRAMA:
</t>
  </si>
  <si>
    <t>SUBPROGRAMA</t>
  </si>
  <si>
    <t>Fortalecer a 163 instituciones educativas  con un gobierno escolar dinámico y efectivo</t>
  </si>
  <si>
    <t>Número de instituciones educativas  con un gobierno escolar dinámico y efectivo fortalecidas.</t>
  </si>
  <si>
    <t>Número de instituciones educativas  con un gobierno escolar dinámico y efectivo</t>
  </si>
  <si>
    <t>SECRETARIO DE EDUCACIÓN DEPARTAMENTAL- LIDERES DE ÁREA</t>
  </si>
  <si>
    <t>SERVICIOS PROFESIONALES PARA COORDINAR, DESARROLLAR Y EJECUTAR UN PROGRAMA DE ACOMPAÑAMIENTO INSTITUCIONAL CON ORIENTACION DOCENTE SOBRE EL DESARROLLO Y EVALUACIÓN DE COMPETENCIAS BASICAS Y ESPECÍFICAS EN 50 ESTABLECIMIENTOS EDUCATIVOS OFICIALES SELECCIONADOS CON BAJO NIVEL DE DESEMPEÑO EN EL DEPARTAMENTO DE CORDOBA</t>
  </si>
  <si>
    <t>Componente progreso del ISCE en primaria, alcanzado</t>
  </si>
  <si>
    <t>Componente desempeño del ISCE en primaria, alcanzado</t>
  </si>
  <si>
    <t>Componente eficiencia del ISCE en primaria, alcanzado</t>
  </si>
  <si>
    <t>Componente ambiente escolar del ISCE en primaria, alcanzado</t>
  </si>
  <si>
    <t>Promedio en los niveles de desempeño satisfactorio y avanzado en las pruebas SABER grado 3°, alcanzado</t>
  </si>
  <si>
    <t>Promedio en los niveles de desempeño satisfactorio y avanzado en las pruebas SABER grado 5°, alcanzado</t>
  </si>
  <si>
    <t>Componente progreso del ISCE en secundaria, alcanzado</t>
  </si>
  <si>
    <t>Componente desempeño del ISCE en secundaria, alcanzado</t>
  </si>
  <si>
    <t>Componente eficiencia del ISCE en secundaria, alcanzado</t>
  </si>
  <si>
    <t>Componente ambiente escolar del ISCE en secundaria, alcanzado</t>
  </si>
  <si>
    <t>Promedio en los niveles de desempeño satisfactorio y avanzado en las pruebas SABER grado 9°, alcanzado</t>
  </si>
  <si>
    <t>Componente progreso del ISCE en media, alcanzado</t>
  </si>
  <si>
    <t>Componente desempeño del ISCE en media, alcanzado</t>
  </si>
  <si>
    <t>Componente eficiencia del ISCE en media, alcanzado</t>
  </si>
  <si>
    <t>Incremento en el componente ambiente escolar del ISCE en media, alcanzado.</t>
  </si>
  <si>
    <t>Promedio de E.E. en las categorías de desempeño (B, A, A+) en las pruebas SABER grado 11°, alcanzado</t>
  </si>
  <si>
    <t>Promedio por área en las pruebas SABER 11, obtenido</t>
  </si>
  <si>
    <t>PROYECTO PEDAGOGICO TRASVERSAL: Programa Prensa Escuela</t>
  </si>
  <si>
    <t>Proyectos pedagógicos transversales de educación para la sexualidad, educación para el ejercicio de los derechos humanos, construcción de ciudadanía, estilos de vida saludables, cátedra de la paz, eliminación de la oferta y demanda de drogas en IE., y educación ambiental, implementados</t>
  </si>
  <si>
    <t>PREVENCION DEL CONSUMO DE SUSTANCIAS PSICOACTIVAS EN ADOLESCENTES Y JOVENES DE LAS INSTITUCIONES EDUCATIVAS DE LOS MUNICIPIOS NO CERTIFICADOS DEL DEPARTAMENTOS</t>
  </si>
  <si>
    <t>IMPLEMENTACION DE ESTRATEGIAS PEDAGOGICAS QUE AYUDEN A EL FOMENTO DE LA MOVILIDAD SEGURA, EN LA COMUNIDAD EDUCATIVA DE LOS ESTABLECIMIENTOS EDUCATIVOS, CON ENFASIS EN EDUCACION VIAL Y MOVILIDAD, EN LOS 27 MUNICIPIOS NO CERTIFICADOS DEL DEPARTAMENTO DE CORDOBA</t>
  </si>
  <si>
    <t>Becas para docentes beneficiados otorgadas</t>
  </si>
  <si>
    <t>Apoyo al desarrrollo de las investigaciones académicas del sector educativo en las IE de la ETC Córdoba acompañadas con recurso humano</t>
  </si>
  <si>
    <t>Investigaciones académicas del sector educativo en las Instituciones Educativas de la ETC Córdoba acompañadas con recurso humano</t>
  </si>
  <si>
    <t xml:space="preserve">E.E.  de la ETC Córdoba focalizados y acompañados por el PTA </t>
  </si>
  <si>
    <t>Implementación de estrategias pedagógicas y didácticas en torno a los textos multimodales, dirigido a los establecimientos Educativos focalizados y pertenecientes al programa Todos a Prender 2.0</t>
  </si>
  <si>
    <t xml:space="preserve"> E.E.  de la ETC Córdoba dotados con material pedagógico </t>
  </si>
  <si>
    <t>PROCESO DE INDUCCIÓN Y REINDUCCIÓN AL PERSONAL DOCENTE Y DIRECTIVO DOCENTE DE LAS INSTITUCIONES EDUCATIVAS DE LOS 27 MUNICIPIOS NO CERTIFICADOS DEL DEPARTAMENTO DE CORDOBA 2017</t>
  </si>
  <si>
    <t>Actividades de inducción y re inducción de docentes y directivos docentes, realizadas</t>
  </si>
  <si>
    <t xml:space="preserve">Formulación e implementación de Plan Territorial de formación docente </t>
  </si>
  <si>
    <t>Reconocimiento e incentivos  a estudiantes que se destacan por obtención de buenos resultados en evaluaciones y son favorecidos con el programa ser pilo paga y otros</t>
  </si>
  <si>
    <t>Reconocimiento e incentivos para estudiantes por sus logros académicos en pruebas, otorgados por el MEN</t>
  </si>
  <si>
    <t>Reconocimiento e incentivos a docentes, directivos docentes y personal administrativo de la SED por mejoramiento de la calidad educativa</t>
  </si>
  <si>
    <t>Reconocimientos e incentivos a docentes, directivos docentes y personal administrativo por mejoramiento de la calidad educativa otorgados</t>
  </si>
  <si>
    <t xml:space="preserve">Creditos condonables a través de Convenio con ICETEX - Fondo Educativo para la Prosperidad, dirgidos a egresados de educación media de los niveles 1, 2 y 3 del SISBEN para su ingreso a la educación superior, técnica y tecnólogica </t>
  </si>
  <si>
    <t xml:space="preserve">Créditos condonables a través del ICETEX - Fondo educativo para la prosperidad otorgados </t>
  </si>
  <si>
    <t xml:space="preserve">Gestión para realizar convenios con empresas privadas y/o públicas para apoyar ingreso de estudiantes a la educación superior </t>
  </si>
  <si>
    <t>Convenios con empresas privadas y/o públicas para apoyar ingreso de estudiantes a la educación superior suscritos</t>
  </si>
  <si>
    <t xml:space="preserve">Seguimiento a la matrícula en educación tecnológica </t>
  </si>
  <si>
    <t xml:space="preserve">Matrículas en educación tecnológica, alcanzadas </t>
  </si>
  <si>
    <t>Seguimiento a la cobertura en educación superior</t>
  </si>
  <si>
    <t>Cobertura en educación superior, alcanzada</t>
  </si>
  <si>
    <t>Seguimiento a la titulación en educación técnica, logradas</t>
  </si>
  <si>
    <t>Titulaciones en educación técnica, logradas</t>
  </si>
  <si>
    <t>Seguimiento a la titulaciónen educación tecnológica</t>
  </si>
  <si>
    <t>Titulaciones en educación tecnológica, logradas</t>
  </si>
  <si>
    <t>Seguimiento a la deserción en formación tecnológica (18 a 28 años)</t>
  </si>
  <si>
    <t>Deserción en formación tecnológica (18 a 28 años), lograda</t>
  </si>
  <si>
    <t>Seguimiento a la deserción en educación superior</t>
  </si>
  <si>
    <t>Deserción en educación superior, lograda</t>
  </si>
  <si>
    <t>PRESTACIÓN DE SERVICIOS PROFESIONALES PARA LA ATENCIÓN  A LA POBLACIÓN CON DISCAPACIDAD NEE DE  ESTUDIANTES MATRICULADOS EN LOS ESTABLECIMIENTOS EDUCATIVOS NO CERTIFICADOS DEL DEPARTAMENTO</t>
  </si>
  <si>
    <t>Niños y niñas con necesidades educativas especiales atendidos</t>
  </si>
  <si>
    <t>PRESTACIÓN DE SERVICIOS PROFESIONALES PARA LA ATENCIÓN  A LA POBLACIÓN CON CAPACIDADES EXCEPCIONALES DE  ESTUDIANTES MATRICULADOS EN LOS ESTABLECIMIENTOS EDUCATIVOS NO CERTIFICADOS DEL DEPARTAMENTO</t>
  </si>
  <si>
    <t>Niños con talento y/o capacidades excepcionales atendidos</t>
  </si>
  <si>
    <t>Adquisición de canastas educativas para modelos educativos flexibles</t>
  </si>
  <si>
    <t>Canastas educativas para modelos educativos flexibles suministradas</t>
  </si>
  <si>
    <t>Apoyo a la implementación del programa especial de educación rural (PEER) en establecimintos educativos de la ETC Córdoba</t>
  </si>
  <si>
    <t>E.E. con Programa Especial de Educación Rural (PEER), implementado</t>
  </si>
  <si>
    <t xml:space="preserve">TOTAL PROGRAMA Educación con aceptabilidad y de calidad para los Cordobeses. </t>
  </si>
  <si>
    <t xml:space="preserve">PROGRAMA: </t>
  </si>
  <si>
    <t xml:space="preserve">SUBPROGRAMA </t>
  </si>
  <si>
    <t>DISEÑO E IMPLEMENTACIÓN DE UN SISTEMA DE INFORMACIÓN ARTICULADOR DE LA ETC DEPARTAMENTAL CON CADA UNA DE LAS SECRETARIAS DE EDUCACIÓN MUNICIPALES Y E.E, EN LOS MUNICIPIOS NO CERTIFICADOS DEL DEPARTAMENTO DE CÓRDOBA</t>
  </si>
  <si>
    <t>Sistema de información articulador de la ETC Departamental con cada una de las secretarias de educación municipales y E.E. implementado.</t>
  </si>
  <si>
    <t>Elaboración e implementación de plan de asignación  y ejecucíon presupuestal  eficiente de los recursos del sector educativo</t>
  </si>
  <si>
    <t>Implementación de acciones para lograr eficiencia financiera en los recursos del sector educativo en el departamento</t>
  </si>
  <si>
    <t>Eficiencia financiera, departamental alcanzado del sector educativo departamental alcanzada</t>
  </si>
  <si>
    <t>Acciones de eficiencia Operativa de los recursos del sector educativo en el departamento (Pago de Nomina y demas aspectos laborales  a docentes, directivos docentes y administrativos del sector educativo)</t>
  </si>
  <si>
    <t>Eficacia operativa del sector educativo departamental alcanzado.</t>
  </si>
  <si>
    <t>ADQUISICIÓN DE EQUIPOS TECNOLOGICOS PARA FORTALECER LA OPERATIVIDAD DE LA SECRETARÍA DE EDUCACIÓN DE LA GOBERNACIÓN DEL DEPARTAMENTO DE CÓRDOBA</t>
  </si>
  <si>
    <t xml:space="preserve">Realizar  auditoría tecnica, administrativa, financiera, contable y legal a la matricula contratada por prestación de servicios en  los E.E. para el proceso de gestión de cobertura educativa </t>
  </si>
  <si>
    <t>Auditorías a la matricula en  los E.E. para el proceso de gestión de cobertura educativa, realizadas</t>
  </si>
  <si>
    <t xml:space="preserve">Gestión de 600 nuevos docentes requeridos para atender el total de la matricula regular </t>
  </si>
  <si>
    <t xml:space="preserve">Nuevos docentes requeridos para atender el total de la matricula regular </t>
  </si>
  <si>
    <t>Optimización de los Procesos administrativos en la SED para mejoramiento operativo en cada área (servicio de vigilancia y pago del servicio de energía)</t>
  </si>
  <si>
    <t>Procesos administrativos en la SED para el mejoramiento operativo de cada área implementados</t>
  </si>
  <si>
    <t>APOYO Y SEGUIMIENTO A LA IMPLEMENTACIÓN DE ESTRATEGIAS DE LOS MACROPROCESOS Y PROCESOS DE LA SECRETARIA DE EDUCACIÓN DEPARTAMENTAL EN 150 INSTITUCIONES EDUCATIVAS DE LOS 27 MUNICIPIOS NO CERTIFICADOS EN EDUCACION EN EL DEPARTAMENTO DE CORDOBA</t>
  </si>
  <si>
    <t xml:space="preserve">Diseño e implementación de un sistema de salud laboral y seguridad industrial   en la SED y E.E. </t>
  </si>
  <si>
    <t xml:space="preserve">Sistema de salud laboral y seguridad industrial   en la SED y E.E. diseñado e implementado </t>
  </si>
  <si>
    <t>Dotación de docentes con ingresos inferiores a dos SMLV acorde a lo establecido en la Ley</t>
  </si>
  <si>
    <t xml:space="preserve">Docentes con ingresos inferiores a dos SMLV dotados </t>
  </si>
  <si>
    <t>DIGITALIZACIÓN (LIMPIEZA FÍSICA, ORGANIZACIÓN, INDEXACIÓN, DIGITALIZACIÓN), SISTEMATIZACIÓN (SOFTWARE Y SERVIDOR) EN EL ARCHIVO CENTRAL DE LA SECRETARIA DE EDUCACIÓN DEPARTAMENTAL CONFORME AL MARCO NORMATIVO VIGENTE Y DIRECTRICES DEL ARCHIVO GENERAL DE LA NACIÓN Y ACTUALIZACIÓN DEL SISTEMA DE INFORMACIÓN INSTITUCIONAL DE LOS ESTABLECIMIENTOS EDUCATIVOS DEL DEPARTAMENTO DE CÓRDOBA EN PARTICULAR DE LOS DATOS RELACIONADOS CON NOVEDADES DE PLANTA DE PERSONAL, NOVEDADES Y DETALLES DE VINCULACIÓN (fase 1)</t>
  </si>
  <si>
    <t xml:space="preserve">Archivo de la SED organizado, dotado, sistematizado, preservado y controlado </t>
  </si>
  <si>
    <t xml:space="preserve">SUBTOTAL PROGRAMA Eficiencia del Sector Educativo Cordobés </t>
  </si>
  <si>
    <t>TOTAL RECURSOS: EDUCACIÓN EJE ARTICULADOR DEL DESARROLLO Y LA PAZ  VIGENCIA 2017</t>
  </si>
  <si>
    <t>TOTAL GENERAL</t>
  </si>
  <si>
    <t>Marzo - Junio de 2017</t>
  </si>
  <si>
    <t>Febrero - Junio de 2017</t>
  </si>
  <si>
    <t>noritae1062@hotmail.com, yazmi84@hotmail.com</t>
  </si>
  <si>
    <t xml:space="preserve">NHORA ESPITIA  E, YAZMINA HOYOS, PROF U,SED/PRIMERA INFANCIA. </t>
  </si>
  <si>
    <t>CERETE</t>
  </si>
  <si>
    <t>FECHA DE EJECUCIÓN (DD/MM/AAAA)</t>
  </si>
  <si>
    <t>INSTITUCION O CDI</t>
  </si>
  <si>
    <t>SAN CARLOS</t>
  </si>
  <si>
    <t>SAN PELAYO</t>
  </si>
  <si>
    <t>CIENAGA DE ORO</t>
  </si>
  <si>
    <t>SEPTIEMBRE</t>
  </si>
  <si>
    <t>TABLA 8</t>
  </si>
  <si>
    <t>del 1 al 5</t>
  </si>
  <si>
    <t>DEL 8 AL 12</t>
  </si>
  <si>
    <t>DEL 15 AL 19</t>
  </si>
  <si>
    <t>25 CDI</t>
  </si>
  <si>
    <t>Realizar activiades de socialización  para fortalecer los procesos de educación inicial según orientaciones del MEN</t>
  </si>
  <si>
    <t>Asistencia Técnica para socializar la Ley de Cero a Siempre y otras orientaciones sobre educación inicial a funcionarios SED y otros actores</t>
  </si>
  <si>
    <t>SED</t>
  </si>
  <si>
    <t xml:space="preserve">Asistencia técnica para socializar el tema de transiciones armonicas de la educación inicial al grado obligatorio de preescolar "Todos Listos". </t>
  </si>
  <si>
    <t xml:space="preserve">Fortalecer los procesos de  las transsiciones armonicas de la educación inicial al  grado de preescolar </t>
  </si>
  <si>
    <t>Fortalecer los procesos pedagocicos en los CDI utilizando   los referentes tecnicos como una herramienta de trabajo</t>
  </si>
  <si>
    <t>Asistencia técnica para realizar monitoreo al sistema de seguimiento (SSNN) del MEN a funcinario SED de cobertura primera infancia</t>
  </si>
  <si>
    <t>Implenmentar el  sistema de seguimiento  (SSNN) del MEN en la SED</t>
  </si>
  <si>
    <t xml:space="preserve">Asistencia técnica para  la difusión y acompañamiento de los referentes técnicos de la educación inicial y los estándares de calidad del MEN en 25 CDI de  municipios no certificados del departamento </t>
  </si>
  <si>
    <t>CDI - EE (1 por año)</t>
  </si>
  <si>
    <t>SED y Municipios CDI -EE (1 por año)</t>
  </si>
  <si>
    <t>ANEXOS AGENDA ASISTENCIA TECNICA 2017</t>
  </si>
  <si>
    <t>ACOMPAÑAMIENTO  A LOS CDI, ASISTENCIA TECNICA PARA: SOCIALIZACION TRANSICIONES ARMONICAS , DIFUSION REFERENTES TECNICOS PARA LA EDUCACION INICIAL .</t>
  </si>
  <si>
    <t>SEMANA</t>
  </si>
  <si>
    <t xml:space="preserve"> FEBRERO  </t>
  </si>
  <si>
    <t>4 SEMANA</t>
  </si>
  <si>
    <t>CDI -IE</t>
  </si>
  <si>
    <t>CDI</t>
  </si>
  <si>
    <t>TIERRALTA</t>
  </si>
  <si>
    <t>5 SEMANA</t>
  </si>
  <si>
    <t xml:space="preserve">PLANETA RICA </t>
  </si>
  <si>
    <t>PUEBLO NUEVO</t>
  </si>
  <si>
    <t>BUENA VISTA</t>
  </si>
  <si>
    <t>LA APARTADA</t>
  </si>
  <si>
    <t>DIA 17</t>
  </si>
  <si>
    <t>MONTELIBANO</t>
  </si>
  <si>
    <t>MARZO</t>
  </si>
  <si>
    <t>2 SEMANA</t>
  </si>
  <si>
    <t>MOMIL</t>
  </si>
  <si>
    <t>3 SEMANA</t>
  </si>
  <si>
    <t>SAN ANDRES</t>
  </si>
  <si>
    <t>TUCHIN</t>
  </si>
  <si>
    <t xml:space="preserve">VALENCIA </t>
  </si>
  <si>
    <t>ABRIL</t>
  </si>
  <si>
    <t>PURISIMA</t>
  </si>
  <si>
    <t>SAN BERNARDO DEL VIENTO</t>
  </si>
  <si>
    <t>MAYO</t>
  </si>
  <si>
    <t>BUENAVISTA</t>
  </si>
  <si>
    <t>1 SEMANA</t>
  </si>
  <si>
    <t>COTORRA</t>
  </si>
  <si>
    <t>SAN ANTERO</t>
  </si>
  <si>
    <t>PLANETA RICA</t>
  </si>
  <si>
    <t>Asistencia técnica a los EE focalizados por el  convenio No. 960 de 2016, Fundación Teléfonica  con el fin de socializar y  hacer seguimiento a las actividades de capacitación</t>
  </si>
  <si>
    <t>Capacitar a 700 docentes de la ETC en tecnologias de la información</t>
  </si>
  <si>
    <t>EE  de la ETC</t>
  </si>
  <si>
    <t>María Teresita Ospina Tous</t>
  </si>
  <si>
    <t>ospinatousgobernacion@gmail.com</t>
  </si>
  <si>
    <t>TABLA 1</t>
  </si>
  <si>
    <t>INSTITUCION</t>
  </si>
  <si>
    <t>FEBRERO DE 2017</t>
  </si>
  <si>
    <t>20-24</t>
  </si>
  <si>
    <t>NTRA SR DEL PERPETUO SOCORRO</t>
  </si>
  <si>
    <t>C.E. CABUYA</t>
  </si>
  <si>
    <t>EL HATO</t>
  </si>
  <si>
    <t>MARZO DE 2017</t>
  </si>
  <si>
    <t>6  10</t>
  </si>
  <si>
    <t>SAN PEDRO CLAVER</t>
  </si>
  <si>
    <t>13-17</t>
  </si>
  <si>
    <t>SAN SIMON</t>
  </si>
  <si>
    <t>21-24</t>
  </si>
  <si>
    <t>ALVARO UCLUE CHOCUE</t>
  </si>
  <si>
    <t>27-31</t>
  </si>
  <si>
    <t>VALENCIA</t>
  </si>
  <si>
    <t>CATALINO GULFO</t>
  </si>
  <si>
    <t>ABRIL DE 2017</t>
  </si>
  <si>
    <t>17-21</t>
  </si>
  <si>
    <t>SAN BERNARDO</t>
  </si>
  <si>
    <t>SAN FRANCISCO DE ASIS</t>
  </si>
  <si>
    <t>24-28</t>
  </si>
  <si>
    <t>SAN JORGE</t>
  </si>
  <si>
    <t>24 - 28</t>
  </si>
  <si>
    <t>AYAPEL</t>
  </si>
  <si>
    <t>MAYO DE 2017</t>
  </si>
  <si>
    <t>2 5</t>
  </si>
  <si>
    <t>MARISCAL SUCRE</t>
  </si>
  <si>
    <t>8 12</t>
  </si>
  <si>
    <t>NUEVO ORIENTE</t>
  </si>
  <si>
    <t>22 - 26</t>
  </si>
  <si>
    <t>JUNIO DE 2017</t>
  </si>
  <si>
    <t>5 9</t>
  </si>
  <si>
    <t>SANTA TERESITA</t>
  </si>
  <si>
    <t>29-30</t>
  </si>
  <si>
    <t>PUERTO ESCONDIDO</t>
  </si>
  <si>
    <t xml:space="preserve">Pendiente </t>
  </si>
  <si>
    <t>LUISA FERNANDA MORALES BORJA</t>
  </si>
  <si>
    <t>luisa.morales@sedcordoba.gov.co</t>
  </si>
  <si>
    <t xml:space="preserve">INSTITUCIONES EDUCATIVAS CON LOS MAS BAJOS NIVELES DE INGLES </t>
  </si>
  <si>
    <t xml:space="preserve">Asistencia técnica a EE para implementar la  estrategíasde mitigación del Alto indice de estudiantes embarazadas, el consumo de sustancias psicoactivas y la accidentalidad en los niños, adolescentes y jóvenes de los EE  del departamento  </t>
  </si>
  <si>
    <t xml:space="preserve">Disminuir los altos índices de embarazo, consumo de sustancias psicoactivas y accidentalidad en  niños, adolescentes y jóvenes de los EE  del departamento  </t>
  </si>
  <si>
    <t>50 EE Oficiales</t>
  </si>
  <si>
    <t>aracellysnegrete@hotmail.com</t>
  </si>
  <si>
    <t xml:space="preserve">Asistencia técnica para realizar seguimiento a una muestra del 10% de los EE focalizados con el programa Todos a Aprender 2,0 - PTA del MEN </t>
  </si>
  <si>
    <t xml:space="preserve">Seguimiento a los EE focalizados con el  Programa Todos a Aprender - PTA del MEN </t>
  </si>
  <si>
    <t>16 EE Oficiales</t>
  </si>
  <si>
    <t xml:space="preserve">INSTITUCION </t>
  </si>
  <si>
    <t>6 - 10</t>
  </si>
  <si>
    <t>Ayapel</t>
  </si>
  <si>
    <t>CECILIA, ALFONZO LOPEZ, SIMON BOLIVAR, PLAYA BLANCA, CORTEZANA, CAÑO PRIETO, PABLO SEXTO, C.E SAN JERONIMO, CAÑO HONDO,LA INMACULADA, EL CEDRO, MARCO FIDEL SUAREZ, SINCELEJITO,MARRALU, TOMAS DE AQUINO, NUESTRA SEÑORA DEL ROSARIO,M POPELES, MONTERREY, CARLOS ADOLFO URUETA</t>
  </si>
  <si>
    <t>La apartada</t>
  </si>
  <si>
    <t xml:space="preserve">LA BALSA </t>
  </si>
  <si>
    <t>LAS MARGARITAS</t>
  </si>
  <si>
    <t>C.E SITIO NUEVO.</t>
  </si>
  <si>
    <t xml:space="preserve">LUIS FERNANDO GONZALEZ. </t>
  </si>
  <si>
    <t>20 - 24</t>
  </si>
  <si>
    <t>San Carlos</t>
  </si>
  <si>
    <t>I.E SAN PEDRO CLAVEL</t>
  </si>
  <si>
    <t>13 - 17</t>
  </si>
  <si>
    <t>I.E SAN SIMON</t>
  </si>
  <si>
    <t>21 - 24</t>
  </si>
  <si>
    <t>ALVARO ULCUE CHOCUE</t>
  </si>
  <si>
    <t>27 - 31</t>
  </si>
  <si>
    <t>03 de abril - 07 de abril</t>
  </si>
  <si>
    <t>I.E JUAN XXIII</t>
  </si>
  <si>
    <t>17 - 21</t>
  </si>
  <si>
    <t>SAN BERNARDO DEL VIENTO.</t>
  </si>
  <si>
    <t>SAN FRANCISCO DE SIS</t>
  </si>
  <si>
    <t>MONTELIBANO.</t>
  </si>
  <si>
    <t>02de mayo- 05 de mayo</t>
  </si>
  <si>
    <t xml:space="preserve">I.E MARISCAL SUCRE </t>
  </si>
  <si>
    <t>08 de mayo - 12 de mayo</t>
  </si>
  <si>
    <t>I.E 24 DE MAYO</t>
  </si>
  <si>
    <t xml:space="preserve">JUNIO </t>
  </si>
  <si>
    <t>5 de junio - 09 de junio.</t>
  </si>
  <si>
    <t>JOSE ANTONIO GALAN</t>
  </si>
  <si>
    <t>27 de junio - 30 de junio</t>
  </si>
  <si>
    <t>I.E PUERTO ESCONDIDO.</t>
  </si>
  <si>
    <t>Asistencia técnica a los EE que hayan solicitado apertura de la educación media, para socializar los lineamientos del MEN en cuanto a su implementación</t>
  </si>
  <si>
    <t>Reorganizar la educación media en 15 EE</t>
  </si>
  <si>
    <t>Marzo - Mayo de 2017</t>
  </si>
  <si>
    <t xml:space="preserve">15 EE Oficiales </t>
  </si>
  <si>
    <t>betbrango@hotmail.com</t>
  </si>
  <si>
    <t>Asistencia técnica para la socialización del informe por EE de los resultados del ISCE de la Caja Siempre Día E, con el fin de fortalecer la educación en Básica y Media.</t>
  </si>
  <si>
    <t>Fortalecer la Educación Básica y Media en los EE</t>
  </si>
  <si>
    <t>15 EE Oficiales</t>
  </si>
  <si>
    <t>Asistencia técnica para formar a docentes de las comunidades étnicas en catedra de estudios afrocolombiano</t>
  </si>
  <si>
    <t>Formar  a 50 docentes de las comunidades étnicas en catedra de estudios afrocolombiano</t>
  </si>
  <si>
    <t>25 EE Oficiales</t>
  </si>
  <si>
    <t>Julio - Noviembre de 2017</t>
  </si>
  <si>
    <t xml:space="preserve">Visitas, encuestas, entervistas con estudicantes, docentes y padres de familia, para asistir y constatar la prestacion del tramsporte escolar, a estudiantes que se encuentra desarrollando la estrategia de Jornada Unica. </t>
  </si>
  <si>
    <t>Identificar y tipificar en simat  a cada uno de los estudiantes de jornada única, beneficiados con transporte escolar.</t>
  </si>
  <si>
    <t xml:space="preserve">En los 18  E.E,  donde se desarolla la estartegia de jornada unica mas los esrtablecimientos focalizados </t>
  </si>
  <si>
    <t>albe_68@hotmail.com</t>
  </si>
  <si>
    <t xml:space="preserve">Visitas de imspecion </t>
  </si>
  <si>
    <t>Identificar y tipificar los EE con infraestructura fisica cosntruida</t>
  </si>
  <si>
    <t xml:space="preserve">Visitas, encuestas, entervistas con estudicantes, docentes y padres de familia, para asistir y constatar las condiciones fisicas y sanitarias de los restaurantes escolares de los EE  que se encuentra desarrollando la estrategia de Jornada Unica. </t>
  </si>
  <si>
    <t>Identificar y tipificar las condisiones fisicas y fitosanitaria de los restaurantes escolares  de los EE, focalizados para jornada unica</t>
  </si>
  <si>
    <t>Identificar y tipificar los EE con restaurante escolares adecuados para jornada unica</t>
  </si>
  <si>
    <t>Identificar y tipificar las condisiones fisicas y de los EE, focalizados para jornada unica</t>
  </si>
  <si>
    <t xml:space="preserve">Visitas, encuestas, entervistas con estudicantes, docentes y padres de familia, para asistir y constatar las condiciones fisicas del moviliario y equipos de ventilacion de los EE  que se encuentra desarrollando la estrategia de Jornada Unica. </t>
  </si>
  <si>
    <t>Identificar y tipificar los EE dotados con moviliarios y equipos para implementar la jornada unica</t>
  </si>
  <si>
    <t>Identificar y tipificar los EE con predios postulados por el plan nacional de infrestructura educativa</t>
  </si>
  <si>
    <t>Facalizacion de los EE que se beneficiaran de las canasta educativas flexibles</t>
  </si>
  <si>
    <t xml:space="preserve">Identificar y tipificar en simat  a cada uno de los estudiantes  beneficiado con la implementacion de modelos educativos flexibles </t>
  </si>
  <si>
    <t> Diagnostico de los EE que esten desarrollando Modelos Educativos Flexibles, en el area rural</t>
  </si>
  <si>
    <t>Construcción de ciudadanía y estilos de vida saludables</t>
  </si>
  <si>
    <t>DIA</t>
  </si>
  <si>
    <t>TIRRALTA Y VALENCIA</t>
  </si>
  <si>
    <t>ALBEIRO DIAZ</t>
  </si>
  <si>
    <t>BLANCA MARTINEZ</t>
  </si>
  <si>
    <t>PUEBLO  NUEVO, AYAPEL</t>
  </si>
  <si>
    <t>Albeiro diaz y Aracelis Negrete</t>
  </si>
  <si>
    <t>Los Cordobas y Puerto escondido</t>
  </si>
  <si>
    <t>Puerto Libertador</t>
  </si>
  <si>
    <t>ZONA RURALES</t>
  </si>
  <si>
    <t xml:space="preserve">Establecimientos Educativos De la subregion costanera </t>
  </si>
  <si>
    <t xml:space="preserve">Establecimientos Educativos de la subregion del medio sinu </t>
  </si>
  <si>
    <t>JUNIO</t>
  </si>
  <si>
    <t xml:space="preserve">Establecimientos Educativos de la subregion del bajo sinu </t>
  </si>
  <si>
    <t>JULIO</t>
  </si>
  <si>
    <t xml:space="preserve">Establecimientos Educativos de la subregion del Alto sinu </t>
  </si>
  <si>
    <t>AGOSTO</t>
  </si>
  <si>
    <t>Establecimientos Educativos de la subregion del Alto San Jorge</t>
  </si>
  <si>
    <t>Jornadas de capacitacion a Rectores y Directores ruralesdel aplicativo HUMANO Modulo de Evaluacion Desempeño Docente 1278.</t>
  </si>
  <si>
    <t>Asistencia tecnica virtual y telefonica conforme a la necesidad que se presente por parte  del responsable de  evaluación docente</t>
  </si>
  <si>
    <t>Talleres de asistencia tecnica y pedagogica a los EE focalizados, para trabajar la guia 34 oficiales y con la guia 4 no oficiales</t>
  </si>
  <si>
    <t>Realizar Mesas regionales por la calidad y la pertinencia de la Educacion con todos los Actores de la comunidad Educativa, con el fin de que conozcan el PAM y se implemente sus acciones</t>
  </si>
  <si>
    <t xml:space="preserve">Asistencia Técnica mediante Talleres regionales, para elaboracion del PEI </t>
  </si>
  <si>
    <t>Apoyar   Mesas de trabajos con las Autoridades Municipales, Alcaldìas y Directivos docentes a los 27 Municipios no certificados, para implementar estrategias   que redunden en el mejoramiento de las Pruebas SABER en todo los niveles para subir los ISCE de la ETC.</t>
  </si>
  <si>
    <t xml:space="preserve">No alcance de los promedios nacionales </t>
  </si>
  <si>
    <t xml:space="preserve">Mala diligenciamiento y cargue en el Sistenma Hmnao de las Evaluaciones </t>
  </si>
  <si>
    <t xml:space="preserve">PEI, PMI mal elaborados, no aocrdes a las directrices simpartidas por el MEN
</t>
  </si>
  <si>
    <t>Brindar asistencia tecnica para que los Estudiantes de los grados 3, 5,7, 9 y 11 presenten las Pruebas SABER y mejoren los resultados historicos en los E.E. del Departamento de Cordoba</t>
  </si>
  <si>
    <t>Preparar a los docentes y directivos docentes en el manejo del sowtware de evaluaciones y en la aplicación y cumpimiento de la normatividad y de las orientaciones impartidas por el MEN</t>
  </si>
  <si>
    <t>Orientar y promover la realizacion de la autoevaluacion Institucional al interior de los EE. oficiales y no oficiales con el fin que se convierta en una fuente de informacion util para los planes de mejoramiento Institucional; así como darles a conocer el PAM; y apoyarlos en la promulgaacion de los PEI  y los PMI</t>
  </si>
  <si>
    <t>GESTÓN DE LA CALIDAD DEL SERVICIO EDUCATIVO EN EPBM</t>
  </si>
  <si>
    <t>capacitar las redes de docentes conformadas con el objetivo de mejorar el aprendizaje del ingles como segunda lengua y mejorar las practicas de lectura en nuestro departamento</t>
  </si>
  <si>
    <t>mejorar los niveles de ingles de estas insituciones donde se presenten bajos indices por medio de la creacion de espacios para profundizar su aprendizaje.</t>
  </si>
  <si>
    <t>Recursos Humanos, Vehículos y Viáticos</t>
  </si>
  <si>
    <t>Recursos tecnológicos</t>
  </si>
  <si>
    <t xml:space="preserve">Recursos Humanos, y Logística </t>
  </si>
  <si>
    <t xml:space="preserve">Conocimiento de la Ley de "Cero a Siempre" y de  otras orientaciones sobre educación inicial </t>
  </si>
  <si>
    <t xml:space="preserve">Estudio y aplicación  de referentes tecnicos  para la educación  inicial en los CDI , municipios no certificados </t>
  </si>
  <si>
    <t>Implementación  del sistema de seguimiento (SSNN) del MEN, a través de funcionario SED de Cobertura - primera infancia</t>
  </si>
  <si>
    <t>Empoderamiento sobre  los procesos de transiciones armónicas a los actores. CDI- I.E</t>
  </si>
  <si>
    <t>Capacitación para incrementar el uso  de las tecnologías de la información por  parte de Directivos y Docentes de la ETC</t>
  </si>
  <si>
    <t>Implementación de estrategias que mejoren la calidad de aprendizaje de una segunda lengua en las  IE del Departamento.</t>
  </si>
  <si>
    <t xml:space="preserve">Implementación de estrategías para mitigar el Alto indice de estudiantes embarazadas, el consumo de sustancias psicoactivas y la accidentalidad en los niños, adolescentes y jóvenes de los EE  del Departamento  
</t>
  </si>
  <si>
    <t>Aumento de los bajos niveles de inglés en los estudiantes de las IE  oficiales del Departamento de Córdoba</t>
  </si>
  <si>
    <t xml:space="preserve">Fortalececimiento de  los EE focalizados con el programa Todos a Aprender 2,0 - PTA del MEN </t>
  </si>
  <si>
    <t>Reorganización de  los EE que implementen la educación media</t>
  </si>
  <si>
    <t>Fortalecemiento de la educación básica y media en los EE</t>
  </si>
  <si>
    <t xml:space="preserve">Formación y/o  cualificación  de docentes de las comunidades étnicas </t>
  </si>
  <si>
    <t>Educación para la sexualidad</t>
  </si>
  <si>
    <t>Educación para el ejercicio de los derechos humanos</t>
  </si>
  <si>
    <t>Cátedra de la paz</t>
  </si>
  <si>
    <t>Eliminación de la oferta y demanda de drogas en IE</t>
  </si>
  <si>
    <t>Educación ambiental, implementados</t>
  </si>
  <si>
    <t>Marzo - diciembre de 2017</t>
  </si>
  <si>
    <t>Implementacion del Programa Especial de Educacion Rural(PEER)</t>
  </si>
  <si>
    <t>Puesta en marcha de  proyectos pedagógicos transversales para la formación integral de los niños, niñas, adolescentes y jóvenes de los E.E. de los 27 municipios no certificados del departamento implementados</t>
  </si>
  <si>
    <t xml:space="preserve">Cuarenta y cinco (45) restaurantes escolares en E.E.  adecuados de los viabilizados y priorizados, para jornada única (1ª. fase) </t>
  </si>
  <si>
    <t>Cuarenta y cinco (45) E.E. de la ETC Córdoba con mantenimiento y adecuación en su Infraestructura para la implementación de la Jornada Única (1ª Fase)</t>
  </si>
  <si>
    <t xml:space="preserve">Cuarenta y cinco (45)  E.E. de la ETC Córdoba   dotados con mobiliario y equipos para la implementación de la jornada única.  </t>
  </si>
  <si>
    <t>Aulas de E.E de la ETC Córdoba construidas y/o adecuadas en los 99 Predios postulados por el Plan Nacional de Infraestructura Educativa</t>
  </si>
  <si>
    <t>Estudiantes de la estrategia de jornada única beneficiados con transporte escolar.</t>
  </si>
  <si>
    <t>Abril - Julio de 2017</t>
  </si>
  <si>
    <t xml:space="preserve">Enero - Noviembre de 2017
</t>
  </si>
  <si>
    <t xml:space="preserve">Octubre -  Noviermbre de 2017
</t>
  </si>
  <si>
    <t xml:space="preserve">Abril  - Julio de 2017
</t>
  </si>
  <si>
    <t xml:space="preserve">Ver anexos </t>
  </si>
  <si>
    <t xml:space="preserve">MARIA TERESITA OSPINA TOUS </t>
  </si>
  <si>
    <t>ARACELLYS NEGRETTE MARTINEZ</t>
  </si>
  <si>
    <t xml:space="preserve">BETCY BRANGO </t>
  </si>
  <si>
    <t>ALBEIRO DIAZ ARIZ</t>
  </si>
  <si>
    <t xml:space="preserve">OLFA GEOVO DE PRTELT
</t>
  </si>
  <si>
    <t>Acompañamiento a docentes con el fin de mejorar los niveles de ingles en nuestro departamento por medio de estrategias que mejoren el aprendizaje de una segunda lengua</t>
  </si>
  <si>
    <t>Acompañamiento a las instituciones educativas con mas bajos niveles de ingles presentados en pruebas saber y crear con los docentes espacios donde se profundice el aprendizaje de esta.</t>
  </si>
  <si>
    <t xml:space="preserve">Reunion General en Montería
</t>
  </si>
  <si>
    <t xml:space="preserve">En las ETC focalizadas </t>
  </si>
  <si>
    <t xml:space="preserve">En las ETC focalizadas 
</t>
  </si>
  <si>
    <t xml:space="preserve">Via virtual y telefónica  
</t>
  </si>
  <si>
    <t>Municipios</t>
  </si>
  <si>
    <t xml:space="preserve">Municipios </t>
  </si>
  <si>
    <t xml:space="preserve">Los EE que estan con la estrategia son: alfonso lopez, el cedro, nuestra señora del rosario y cecilia en el municipio de ayapel, I.E Antonio Nariño y I.E Los Cordoba en el municipio de los Cordobas, I.E El Poblado, I.E El Rosario, I.E Cintura y I,E Neiva en el municipio de Pueblo Nuevo, IE El Plancho y I.E Puerto Escondido en el municipio de puerto Escondido, I.E Tomas Santos en el municipio de San Antero, I.E Islas de los Milagros en el Municipio de San Bernardo, I.E Nuevo Oriente y I.E Los Morales en el Municipio de Tierralta y I.E Villanueva y Nuestra Señora del Rosario en Valencia
</t>
  </si>
  <si>
    <t>Ayapel, Los Cordobas, Pueblo Nuevo, Puerto Escondido, San Antero, San Bernardo, Tierralta y Valencia</t>
  </si>
  <si>
    <t xml:space="preserve">soledadgeovo@hotmail.com
</t>
  </si>
  <si>
    <t xml:space="preserve">Nora Espitia y Yasmina Hoyos 
</t>
  </si>
  <si>
    <t>Blanca Martinez</t>
  </si>
  <si>
    <t>TODOS LOS EE</t>
  </si>
  <si>
    <t xml:space="preserve">Aracellys Negrete </t>
  </si>
  <si>
    <t>Cerete, San Pelayo</t>
  </si>
  <si>
    <t xml:space="preserve">VISITAS DE FOCALIZACION </t>
  </si>
  <si>
    <t>Cienaga de Oro, San Carlos</t>
  </si>
  <si>
    <t>Cotorra, Momil y Purisima</t>
  </si>
  <si>
    <t>San Antero, San Bernardo</t>
  </si>
  <si>
    <t>Los Cordobas y Puerto Escondido</t>
  </si>
  <si>
    <t xml:space="preserve"> Moñitos</t>
  </si>
  <si>
    <t xml:space="preserve">Planeta Rica </t>
  </si>
  <si>
    <t>EE FOCALIZADAS CON LA JORNADA UNICA</t>
  </si>
  <si>
    <t>Planeta Rica</t>
  </si>
  <si>
    <t>Albeiro Diaz y Aracelis Negrete</t>
  </si>
  <si>
    <t>VISITAS DE FOCALIZACION  DE LA IE</t>
  </si>
  <si>
    <t xml:space="preserve">Abril  - Octubre de 2017
</t>
  </si>
  <si>
    <t xml:space="preserve">Octubre -  Diciembre de 2017
</t>
  </si>
  <si>
    <t>Febrero  - Noviembre de 2017</t>
  </si>
  <si>
    <t>Abril de 2017</t>
  </si>
  <si>
    <t>Abril, mayo y junio de 2017</t>
  </si>
  <si>
    <t xml:space="preserve">ACOMPAÑAMIENTO INTEGRAL A LOS ESTABLECIMIENTOS EDUCATIVOS CON IMPLEMENTACION DE LA JORNADA UNICA. 
</t>
  </si>
  <si>
    <t xml:space="preserve">ACOMPAÑAMIENTO INTEGRAL A LOS ESTABLECIMIENTOS EDUCATIVOS CON IMPLEMENTACION DE PROYECTOS TRANSVERSALES
</t>
  </si>
  <si>
    <t xml:space="preserve">ACOMPAÑAMIENTO INTEGRAL A LOS ESTABLECIMIENTOS EDUCATIVOS CON IMPLEMENTACION DEL PROGRAMA ESPECIAL DE EDUCACION RURAL(PEER)
</t>
  </si>
  <si>
    <t xml:space="preserve">EE URBANOS </t>
  </si>
  <si>
    <t>INSPECCION Y VIGILANCIA</t>
  </si>
  <si>
    <t xml:space="preserve">Bajo nivel de organización institucional de los establecimientos educativos de preescolar, basica y media </t>
  </si>
  <si>
    <t xml:space="preserve">Reunión de Seguimiento y Acompañamiento a Establecimientos Privados de preescolar, basica y media </t>
  </si>
  <si>
    <t>Verificación del cumplimiento de los requisitos de Ley y la normatividad vigente</t>
  </si>
  <si>
    <t>VISITA DE INSPECCIÓN Y VIGILANCIA CON FINES DE CONTROL</t>
  </si>
  <si>
    <t>Montelibano</t>
  </si>
  <si>
    <t xml:space="preserve">Establecimientos Educativos Privados  de preescolar, basica y media </t>
  </si>
  <si>
    <t>htellez@sedcordoba.gov.co</t>
  </si>
  <si>
    <t>Supervisora NERIS CARRANZA DE ESQUIVEL Directores de Núcleo del Municipio</t>
  </si>
  <si>
    <t>modernizacion@sedcordobagov.co</t>
  </si>
  <si>
    <t xml:space="preserve">Reunión de Seguimiento y Acompañamiento a Establecimientos Oficiales  de preescolar, basica y media </t>
  </si>
  <si>
    <t xml:space="preserve">Establecimientos educativos Oficiales  de preescolar, basica y media </t>
  </si>
  <si>
    <t>Bajo nivel de organización institucional de los establecimientos establecimientos educativos de educación para el trabajo y desarrollo humano.</t>
  </si>
  <si>
    <t>Reunión de Seguimiento y Acompañamiento a Establecimientos educativos de educación para el trabajo y desarrollo humano.</t>
  </si>
  <si>
    <t>Establecimientos educativos de educación para el trabajo y desarrollo humano.</t>
  </si>
  <si>
    <t xml:space="preserve">Desconocimiento de Legislación Escolar de la Comunidad Educativa para la implementación de proyectos, organización y funcionamiento de establecimientos educativos de preescolar, basica y media </t>
  </si>
  <si>
    <t>Seminario Taller de Legislación Educativa</t>
  </si>
  <si>
    <t>FORTALECER EL CONOCIMIENTO EN LA NORMATIVIDAD VIGENTE EN MATERIA EDUCATIVA</t>
  </si>
  <si>
    <t>CONFERENSITAS, SALA DE CONFERENCIA, VIDEO BEAN, COMPUTADOR</t>
  </si>
  <si>
    <t>Para la comunidad en general</t>
  </si>
  <si>
    <t>27 Municipios no Certificados</t>
  </si>
  <si>
    <t>NERIS CARRANZA DE ESQUIVEL</t>
  </si>
  <si>
    <t>Desconocimiento de Legislación Escolar de la Comunidad Educativa para la implementación de proyectos, organización y funcionamiento de establecimientos educativos de educación para el trabajo y desarrollo humano.</t>
  </si>
  <si>
    <t>Acompañamientos establecimientos educativo que implementan jornada única</t>
  </si>
  <si>
    <t>Reunión de Seguimiento y Acompañamiento a la Implementación del Programa de Jornada Única</t>
  </si>
  <si>
    <t>Verificación del cumplimiento de la jornada única por parte de las Instituciones Educativas Focalizadas</t>
  </si>
  <si>
    <t>Ayapel, Puerto Escondido, Los Córdobas, San Antero, San Bernardo del Viento, Pueblo Nuevo , Tierralta y Valencia</t>
  </si>
  <si>
    <t>19 E.E. Focalizados</t>
  </si>
  <si>
    <t>Director de Núcleo Municipal - Alexis Lakah Puente</t>
  </si>
  <si>
    <t>Cereté</t>
  </si>
  <si>
    <t>10/08//2017</t>
  </si>
  <si>
    <t xml:space="preserve">Bajo nivel de organización institucional de los establecimientos educativos Privados de preescolar, basica y media </t>
  </si>
  <si>
    <t xml:space="preserve">Bajo nivel de organización institucional de los establecimientos Oficiales educativos de preescolar, basica y media </t>
  </si>
  <si>
    <t>Tierralta</t>
  </si>
  <si>
    <t>Desconocimiento de la directiva Ministerial No 26 del 21 de noviembre de 2011,  Ley 1257 de 2008 y de las normas del SGC y SAC que se deben cumplir.</t>
  </si>
  <si>
    <t>Actividades de inducción y re inducción de docentes y directivos docentes</t>
  </si>
  <si>
    <t xml:space="preserve">FORTALECER LOS PROCESOS INSTITUCIONALES Y EL CUMPLIMIENTO DE LA NORMATIVA VIGENTE. </t>
  </si>
  <si>
    <t>VISITA Y ACOMPAÑAMIENTO EN SITIO</t>
  </si>
  <si>
    <t>Cotorra</t>
  </si>
  <si>
    <t xml:space="preserve">Para todos los del municipio </t>
  </si>
  <si>
    <t>medardo.argel@sedcordoba.gov.co</t>
  </si>
  <si>
    <t>Jorge Orlando Cuéllar G.                   José Fernando Rossi H.</t>
  </si>
  <si>
    <t>sgc.cordoba@yahoo.com  jose.rossi@cordoba.gov.co</t>
  </si>
  <si>
    <t xml:space="preserve"> Momil</t>
  </si>
  <si>
    <t>Tamar.noriega@sedcordoba.gov.co</t>
  </si>
  <si>
    <t xml:space="preserve">Chimá </t>
  </si>
  <si>
    <t>luis.hoyos@sedcordoba.gov.co</t>
  </si>
  <si>
    <t>ader.hoyos@sedcordoba.gov.co</t>
  </si>
  <si>
    <t>San Andrés de Sotavento</t>
  </si>
  <si>
    <t xml:space="preserve">claudio.mercado@sedcordoba.gov.co </t>
  </si>
  <si>
    <t>Ciénaga de Oro</t>
  </si>
  <si>
    <t>alfonso.lomieneth@sedcordoba.gov.co</t>
  </si>
  <si>
    <t xml:space="preserve"> San Carlos</t>
  </si>
  <si>
    <t xml:space="preserve">gloria.calao27@hotmail.com </t>
  </si>
  <si>
    <t>Tuchín</t>
  </si>
  <si>
    <t xml:space="preserve">eugenio.garcia@sedcordoba.gov.co </t>
  </si>
  <si>
    <t>Chinú</t>
  </si>
  <si>
    <t>salvador.rodriguez@sedcordoba.gov.co</t>
  </si>
  <si>
    <t>Valencia</t>
  </si>
  <si>
    <t xml:space="preserve">jaime.mestra@sedcordoba.gov.co </t>
  </si>
  <si>
    <t xml:space="preserve"> Tierralta</t>
  </si>
  <si>
    <t xml:space="preserve">everardo.garcia@sedcordoba.gov.co
gerardo.sanchez@sedcordoba.gov.co
juan.martinez@sedcordoba.gov.co
miguel.jimenez@sedcordoba.gov.co
raul.fuentes@sedcordoba.gov.co
</t>
  </si>
  <si>
    <t>mierna.bru@sedcordoba.gov.co</t>
  </si>
  <si>
    <t>Purísima</t>
  </si>
  <si>
    <t>San Bernardo del Viento</t>
  </si>
  <si>
    <t>sec_educacion@sanbernandodelviento-cordoba.gov-co</t>
  </si>
  <si>
    <t>jose.martinez@sedcordoba.gov.co</t>
  </si>
  <si>
    <t>Montelíbano</t>
  </si>
  <si>
    <t>jesus.burgos@sedcordoba.gov.co arnobi.zabaleta@sedcordoba.gov.co</t>
  </si>
  <si>
    <t>Buenavista</t>
  </si>
  <si>
    <t>Canalete</t>
  </si>
  <si>
    <t>carlos.muskus@sedcordoba.gov.co</t>
  </si>
  <si>
    <t xml:space="preserve">Cereté </t>
  </si>
  <si>
    <t>nery.petro@sedcordoba.gov.co rosario.reza@sedcordoba.gov.co</t>
  </si>
  <si>
    <t>Pelayo</t>
  </si>
  <si>
    <t>San José de Uré</t>
  </si>
  <si>
    <t>arnobi.zabaleta@sedcordoba.gov.co</t>
  </si>
  <si>
    <t>La Apartada</t>
  </si>
  <si>
    <t>Puerto Escondido</t>
  </si>
  <si>
    <t>naudeth.gonzalez@sedcordoba.gov.co</t>
  </si>
  <si>
    <t>Pueblo Nuevo</t>
  </si>
  <si>
    <t>educacion@pueblonuevo-cordoba.gov.co</t>
  </si>
  <si>
    <t>San Antero</t>
  </si>
  <si>
    <t xml:space="preserve">fermin.hernandez@sedcordoba.gov.co </t>
  </si>
  <si>
    <t>Los Córdobas</t>
  </si>
  <si>
    <t>jaime.nieto@sedcordoba.gov.co</t>
  </si>
  <si>
    <t>Moñitos</t>
  </si>
  <si>
    <t>AREA INSPECCION Y VIGILANCIA</t>
  </si>
  <si>
    <t xml:space="preserve">AREA PLANEACIÓN EDUCATIVA  </t>
  </si>
  <si>
    <t xml:space="preserve">
AREA DE CALIDAD EDUCATIVA </t>
  </si>
  <si>
    <t>SECRETARIA DE EDUCACIÓN DE CÓRDOBA</t>
  </si>
  <si>
    <t>AREA DE CALIDAD EDUCATIVA</t>
  </si>
  <si>
    <t xml:space="preserve">Reunión de Seguimiento y Acompañamiento a Establecimientos Educativos </t>
  </si>
  <si>
    <t>LIDER DE ÁREA</t>
  </si>
  <si>
    <t>FEBRERO</t>
  </si>
  <si>
    <t>CREM</t>
  </si>
  <si>
    <t>HUGO TELLEZ POVEDA</t>
  </si>
  <si>
    <t>ANEXOS AGENDA ASISTENCIA TECNICA MES DE MARZO DE 2017</t>
  </si>
  <si>
    <t>Montería</t>
  </si>
  <si>
    <t>CENTRO DE CONVENCIONES</t>
  </si>
  <si>
    <t>Supervisora NERIS CARRANZA DE ESQUIVEL</t>
  </si>
  <si>
    <t>ANEXOS AGENDA ASISTENCIA TECNICA MES DE ABRIL DE 2017</t>
  </si>
  <si>
    <t>Nuestra Señora del Rosario de Palotal, El Cerdo, Alfonso Lopez</t>
  </si>
  <si>
    <t>Alexis Lakah - Eder Hoyos Pacheco</t>
  </si>
  <si>
    <t>ANEXOS AGENDA ASISTENCIA TECNICA MES DE MAYO DE 2017</t>
  </si>
  <si>
    <t>Puerto Escondido y El Planchon</t>
  </si>
  <si>
    <t>Alexis Lakah - Naudeth Gonzaléz</t>
  </si>
  <si>
    <t>Los Córdobas y Antonio Nariño</t>
  </si>
  <si>
    <t>Alexis Lakah - Jaime Nieto</t>
  </si>
  <si>
    <t>I.E. MARCELIANO POLO</t>
  </si>
  <si>
    <t>ANEXOS AGENDA ASISTENCIA TECNICA MES DE AGOSTO DE 2017</t>
  </si>
  <si>
    <t>EL Rosario, Neiva y El Poblado</t>
  </si>
  <si>
    <t>ANEXOS AGENDA ASISTENCIA TECNICA MES DE SEPTIEMBRE DE 2017</t>
  </si>
  <si>
    <t>Alexis Lakah - Gerardo Sanchez</t>
  </si>
  <si>
    <t>SIMON BOLIVAR</t>
  </si>
  <si>
    <t>ANEXOS AGENDA ASISTENCIA TECNICA MES DE OCTUBRE DE 2017</t>
  </si>
  <si>
    <t>OCTUBRE</t>
  </si>
  <si>
    <t>TOMAS SANTOS</t>
  </si>
  <si>
    <t>Alexis Lakah - Fermin Hernandéz</t>
  </si>
  <si>
    <t>PLAYAS DEL VIENTO</t>
  </si>
  <si>
    <t>ANEXOS AGENDA ASISTENCIA TECNICA MES DE NOVIEMBRE DE 2017</t>
  </si>
  <si>
    <t>Alexis Lakah - Gerardo Sanchez y Everardo Garcia</t>
  </si>
  <si>
    <t>LOS MORALES</t>
  </si>
  <si>
    <t xml:space="preserve">ANEXOS AGENDA ASISTENCIA TECNICA MES DE FEBRERO DE 2017 </t>
  </si>
  <si>
    <t>ACTIVIDADES DE INDUCCIÓN Y RE INDUCCIÓN DE DOCENTES Y DIRECTIVOS DOCENTES SOBRE:  LA DIRECTIVA MINISTERIAL NO 26 DEL 21 DE NOVIEMBRE DE 2011,  LEY 1257 DE 2008 Y DE LAS NORMAS DEL SGC Y SAC.</t>
  </si>
  <si>
    <t>SITIO CONCERTADO CON LOS SECRETARIOS DE EDUCACIÓN MUNICIPAL Y CON DIRECTORES DE NÚCLEO</t>
  </si>
  <si>
    <t xml:space="preserve">AUGUSTO GUERRERO ECHEVERRI </t>
  </si>
  <si>
    <t>ANEXOS AGENDA ASISTENCIA TECNICA MES DE JUNIO DE 2017</t>
  </si>
  <si>
    <t>ANEXOS AGENDA ASISTENCIA TECNICA MES DE JULIO DE 2017</t>
  </si>
  <si>
    <t xml:space="preserve"> </t>
  </si>
  <si>
    <t xml:space="preserve">
AREA DE COBERTURA EDUCATIVA </t>
  </si>
  <si>
    <t>AREA COBERTURA EDUCATIVA</t>
  </si>
  <si>
    <t>se requiere mejotar la infraestructura educativa a traves de Construcción, Mantenimiento y Mejoramiento de la Infraestructura de los E.E. en los 27 municipios no certificados</t>
  </si>
  <si>
    <t>Ejecucion o Acompañamiento a los proyectos de Construcción, Mantenimiento, Mejoramiento y reconstruccion de la Infraestructura de los E.E. que se vayan a realizar en el Dpto. de Cordoba.</t>
  </si>
  <si>
    <t>Realizar seguimiento a la ejecución de la Gestión de la Cobertura del Servicio Educativo en la entidad territorial en lo referente a la infraestructura,inventarios, legalizacion de predios y alimentacion de los sistemas de seguimientos extablecidos por el men como son SAE, SINIED con el fin de analizar el desarrollo  del mismo,y poder extablecer las inconsistencias existentes y las mejoras a realizarse de tipo preventiva, lo cual permite mantener un enfoque de autocontrol y mejoramiento continuo.</t>
  </si>
  <si>
    <t>todo el año 2017</t>
  </si>
  <si>
    <t>Camilo Molina, Katia Garces</t>
  </si>
  <si>
    <t>simatsedcordoba@gmail.com</t>
  </si>
  <si>
    <t>Inventario de la infraestructura fisica para alimentar la base de datos del SINIED, o Reporte de información de infraestructura física ( construcción y/o adecuaciones en edificaciones en el sistema que disponga el MEN</t>
  </si>
  <si>
    <t>Seguimiento a la legalizacion de predios de los E.E que no tengan titularidad</t>
  </si>
  <si>
    <t>capacitacion y alimentacion del sistema de atencion en emergencia (SAE)</t>
  </si>
  <si>
    <t>Katia garces Camilo Molina</t>
  </si>
  <si>
    <t>Falta de Dotación Escolar para atender poblaciones vulnerables y discapacitadas; ademas desconocimiento del mobiliario en los E.E</t>
  </si>
  <si>
    <t xml:space="preserve">Inventario del moviliario  </t>
  </si>
  <si>
    <t>Extablecer las necesecidades moviliarias, estrategias de permanencia y de canastas educativas para atender a la comunidad educativa identificada como vulnerable, con el objeto de presentar propuestas que ayuden a gestionar recurso ante entidades gubernamentalesy o privadas.</t>
  </si>
  <si>
    <t>gestionar canastas educativas para ciegos y baja vision ante el INCI o en otros establecimientos gubernamentales</t>
  </si>
  <si>
    <t>Recursos Humanos del equipo de cobertura educativa</t>
  </si>
  <si>
    <t>Angela Lengua</t>
  </si>
  <si>
    <t>realizar los proyectos para gestionar atraves del cooperativismo la dotacion de mobiliario escolar y uniformes escolares</t>
  </si>
  <si>
    <t>VISITA Y ACOMPAÑAMIENTO EN SITIO, para ajustar los proyectos a realizarse</t>
  </si>
  <si>
    <t>apoyar a los E.E en el proceso de gestion de cobertura con la finalidad de poder ampliar la cobertura educativa  a traves de la Definicion las directrices anuales, criterios, procedimientos, responsablilidades, seguimientos y acompañamientos establecidos en un cronograma de ejecución de los procesos de la Gestión de la Cobertura del Servicio Educativo, todo lo anterior acompañado de la emisión de un acto administrativo donde quedara establecido los lineamientos del nivel Nacional y del Ente Territorial Certificado, el cual es divulgado a las partes comprometidas con la educacion , para lo cual se deben realizar acompañamientos a los establecimientos educativo que desarrollan el proceso de gestion de la cobertura en los 27 municipios no certificados del departamento de Cordoba.</t>
  </si>
  <si>
    <t>DEFINIR Y DIVULGAR LOS LINEAMIENTOS GENERALES PARA LA ORGANIZACIÓN DE LA GESTIÓN DE MATRÍCULA OFICIAL</t>
  </si>
  <si>
    <t>Definir anualmente las directrices, criterios, procedimientos, responsables y cronograma de fechas de ejecución de los procesos de la Gestión de la Cobertura del Servicio Educativo, a través de la emisión de un acto administrativo basado en los lineamientos del nivel Nacional y del Ente Territorial Certificado, el cual es divulgado a las partes interesadas.</t>
  </si>
  <si>
    <t>primera semana de abril de 2017- 28 de abril de 2017</t>
  </si>
  <si>
    <t>349 E.E</t>
  </si>
  <si>
    <t>Irir Portillo, Anibal Arroyo</t>
  </si>
  <si>
    <t>Publicar la Expedición de acto administrativo del proceso de gestión de cobertura</t>
  </si>
  <si>
    <t>24 al 28 de abril de 2017</t>
  </si>
  <si>
    <t xml:space="preserve"> Socializacion y Reporte del acto administrativo del proceso de gestión de cobertura  a los directivos docente</t>
  </si>
  <si>
    <t>Recursos Humanos del equipo de cobertura educativa, SALA DE CONFERENCIA, VIDEO BEAN, COMPUTADORES</t>
  </si>
  <si>
    <t>1 de mayo hasta 16 de junio de 2017</t>
  </si>
  <si>
    <t>Organizar reuniones de capacitacion y acompañamiento a los directivos docentes con la finalidad de establecer la capacidad institucional a traves de la  proyección de cupos, para definir la capacidad maxima de poblacion a tender en los E.E oficiales de los 27 municipios no certificados</t>
  </si>
  <si>
    <t>Determinar la capacidad de oferta de los Establecimientos Educativos oficiales y programas de educación tradicional y modelos flexibles, en términos del número de cupos libres y ocupados. De esta manera la Secretaría de Educación puede determinar los cupos requeridos en el ente territorial y definir las estrategias de ampliación de oferta necesarias, que permitan garantizar la continuidad de los estudiantes en el servicio educativo y atender las solicitudes de los alumnos nuevos para la vigencia siguiente</t>
  </si>
  <si>
    <t>Recursos Humanos del equipo de cobertura educativa, SALA DE CONFERENCIA, VIDEO BEAN, COMPUTADOR, viaticos y transporte</t>
  </si>
  <si>
    <t>08 de mayo de 2017 hasta 31 de agosto de 2017</t>
  </si>
  <si>
    <t>Iris Portillo y Jose Guerra</t>
  </si>
  <si>
    <t>Definir y Elaborar o actualización de convenios de continuidad entre los E.E de l departamento de Cordoba</t>
  </si>
  <si>
    <t>Recursos Humanos del equipo de cobertura educativa, publicacion de modelos a presentarse enla forma como se deben presentar los convenios entre E.E</t>
  </si>
  <si>
    <t>Angela Lengua y Katia Garces</t>
  </si>
  <si>
    <t>Establecer las Estrategias  de ampliación de cobertura  con que se va atender la poblacion que se encuentra por fuera del sistema educativo</t>
  </si>
  <si>
    <t>Identificar estrategias para asegurar el acceso y la permanencia de los alumnos en el sistema educativo oficial, a nivel de Secretaría de Educación</t>
  </si>
  <si>
    <t>8 de mayo de 2017 hasta 31 de agosto de 2017</t>
  </si>
  <si>
    <t>Iris portillo y Daniel Perez</t>
  </si>
  <si>
    <t>Seguimiento a los reporte de proyección de cupos que se realizan en la SED</t>
  </si>
  <si>
    <t>1 de mayo hasta 31de agosto de 2017</t>
  </si>
  <si>
    <t>Anibal Arroyo, Richar German y Jose guerra</t>
  </si>
  <si>
    <t>Solicitudes de cupo y traslados de estudiantes activos.  Aplica para alumnos activos y solicitan traslados en cada establecimiento educativo</t>
  </si>
  <si>
    <t>Conocer con antelación la demanda real de los alumnos antiguos para el siguiente año lectivo que permita garantizar a estos alumnos el cupo en el mismo establecimiento o en todo caso su continuidad en el sistema educativo</t>
  </si>
  <si>
    <t>directivos docentes y personal de cobertura</t>
  </si>
  <si>
    <t>01 de Septiembre de 2017 hasta 29 de Septiembre de 2017</t>
  </si>
  <si>
    <t>Jose Guerra, Edgardo Carrasquilla</t>
  </si>
  <si>
    <t>Asignación de cupos para alumnos nuevos</t>
  </si>
  <si>
    <t>Asignar cupos escolares a alumnos que cumplan con el requisito de edad (5 años cumplidos al inicio del calendario escolar) provenientes de entidades de bienestar social o familiar al grado de transición (grado obligatorio de preescolar) con el fin de garantizar su acceso al sistema educativo oficial según criterios de prioridad.</t>
  </si>
  <si>
    <t>Reporte de Inscripción de alumnos nuevos</t>
  </si>
  <si>
    <t>Formalizar la solicitud de cupo para niños(as) y jóvenes que realizan los padres de familia o acudientes de los alumnos nuevos que desean acceder al sistema de educativo oficial</t>
  </si>
  <si>
    <t>Jose Guerra, Edgardo Carrasquilla y Daniel Perez</t>
  </si>
  <si>
    <t>Seguimiento a los Reporte de Inscripción de alumnos nuevos</t>
  </si>
  <si>
    <t>Daniel Perez</t>
  </si>
  <si>
    <t>Seguimiento a los Reporte de Solicitudes de cupo</t>
  </si>
  <si>
    <t>Jose Guerra, edgardo carrasquiel, Carlos Millares y Richar German</t>
  </si>
  <si>
    <t>Acompañar y orientar a los directivos docentes en la forma como se debe hacer la promoción y aprobación de traslados de estudiantes</t>
  </si>
  <si>
    <t>Otorgar cupos escolares a alumnos de traslado, nuevos y provenientes de entidades de Bienestar Social o Familiar, en función de la disponibilidad de cupos existentes, según criterios de prioridad establecidos por la Secretaría de Educación</t>
  </si>
  <si>
    <t xml:space="preserve">14 de noviembre de 2017 hasta 24 de noviembre de 2017 </t>
  </si>
  <si>
    <t>Jose Guerra, edgardo carrasquiel</t>
  </si>
  <si>
    <t>Acompañar y orientar a los directivos docentes la forma de Reprobación de estudiantes</t>
  </si>
  <si>
    <t>Capacitacion y acompañamiento para Caracterizar de la población con riesgo de deserción</t>
  </si>
  <si>
    <t>Desde el inicio del calendario escolar 2017 establecido por la SED 24 de noviembre de 2017</t>
  </si>
  <si>
    <t>Acompañar y orientar a los directivos docentes la forma como trabajará la SED en los programas de Asignación de estrategias de permanencia</t>
  </si>
  <si>
    <t>Iris Portillo, Katia Garces, angela lengua</t>
  </si>
  <si>
    <t>orientacion a los directivos docentes para realizar el proceso de Renovación de matrícula alumnos activos</t>
  </si>
  <si>
    <t>14 de noviembre de 2017 hasta 26 de enero de 2018</t>
  </si>
  <si>
    <t>Acompañar a los directivos docentes a formalizar la Matrícula de alumnos nuevos</t>
  </si>
  <si>
    <t>Formalizar la matrícula de los alumnos antiguos y nuevos en el sistema educativo oficial</t>
  </si>
  <si>
    <t>20 de noviembre de 2017 hasta 7 de diciembre de 2017</t>
  </si>
  <si>
    <t>Seguimiento a las Novedades de retiro de estudiantes presentada por los directivos docentes</t>
  </si>
  <si>
    <t>Registrar permanentemente las variaciones o cambios que se presenten en la información de matrícula y que reflejan el movimiento de los alumnos durante el año lectivo</t>
  </si>
  <si>
    <t>Expedición del acto administrativo de distribución de la planta Docente, Directivos Docentes y Administrativos</t>
  </si>
  <si>
    <t>personal de cobertura</t>
  </si>
  <si>
    <t xml:space="preserve">14 de noviembre hasta 30 de marzo de 2018 </t>
  </si>
  <si>
    <t>SED cordoba</t>
  </si>
  <si>
    <t>Secretario Depatamental, recursos Humano y area de Cobertura</t>
  </si>
  <si>
    <t>Realizar Auditorias a los establecimientos educativos</t>
  </si>
  <si>
    <t>Realizar auditoría a la ejecución de la Gestión de la Cobertura del Servicio Educativo en la entidad territorial con el fin de analizar el comportamiento del mismo, las inconsistencias existentes y las mejoras encontradas, lo cual permite mantener un enfoque de autocontrol y mejoramiento continuo.</t>
  </si>
  <si>
    <t>personal de cobertura, viaticos y transporte</t>
  </si>
  <si>
    <t>17 de julio hasta 27 de octubre de2017</t>
  </si>
  <si>
    <t>Iris Portillo y equipo de Cobertura</t>
  </si>
  <si>
    <t>Seguimiento a traves de reporte de matrícula en el SIMAT</t>
  </si>
  <si>
    <t>4 de diciembre 2017 hasta 28 de febrero 2018</t>
  </si>
  <si>
    <t xml:space="preserve"> altas tasa de analfabetismo en la ETC Córdoba y adolecentes en extraedad que requieren ser atendidos con una oferta educativa orientada a ese tipo de poblacion</t>
  </si>
  <si>
    <t>Realizar estudios de insuficiencia y planes de accion en alfabetizacion; para focalizar la poblacion objeto afectada por insuficiencia educativa, analfabetismo y en extraedad, con la finaliadad de garantizar la educacion y asi hacer del departamento de Córdoba libre de analfabetismo y alcanzar una cobertura educativa que garanticen la educacion de esa poblacion.</t>
  </si>
  <si>
    <t xml:space="preserve">Bajar las altas tasa de analfabetismo en la ETC Córdoba </t>
  </si>
  <si>
    <t>1 agosto hasta noviembre 2017</t>
  </si>
  <si>
    <t>Iris portillo, y equipo de Cobertura</t>
  </si>
  <si>
    <t>Se requiere Aumentar la Cobertura del programa de alimentación escolar, con el objeto de atender la maxima poblacion escolar y asi superar el 60% de la cobertura del programa de alimentación escolar en la ETC Córdoba de años anteriores</t>
  </si>
  <si>
    <t xml:space="preserve">Extablecer un programa Alimentación saludable como estrategia de permanencia. </t>
  </si>
  <si>
    <t>Identificar la poblacion  objeto de ser atendida con estrategias para asegurar el acceso y la permanencia de los alumnos en el sistema educativo oficial, a nivel de Secretaría de Educación</t>
  </si>
  <si>
    <t>Direccion de administrativa de seguridad alimentaria y personal de cobertura, viaticos y transporte</t>
  </si>
  <si>
    <t>director sseguridad alimentariay area de cobertura, carlos millares</t>
  </si>
  <si>
    <t>Tener oportunamente la instalacion educativa al 100% para atender los niños que entraran al sistema educativo.</t>
  </si>
  <si>
    <t>Seguimiento al proceso de matricula que garantice a los niños y niñas de cinco años los cupos educativos para que hagan su paso hacia el grado 0 o de transicion para que tengan Educación inicial responsable con calidad y pertinencia.</t>
  </si>
  <si>
    <t>Daniel Perez, jose Guerra</t>
  </si>
  <si>
    <t xml:space="preserve">ANEXOS AGENDA ASISTENCIA TECNICA MES DE MAYO DE 2017 </t>
  </si>
  <si>
    <t xml:space="preserve">Reunión de SOCIALIZACION DE ACTO ADMINISTRATIVO DE LA GESTION DE LA COBERTURA a Establecimientos Educativos </t>
  </si>
  <si>
    <t>monteria</t>
  </si>
  <si>
    <t>auditorio centro de convenciones</t>
  </si>
  <si>
    <t>EQUIPO DE COBERTURA SIMAT</t>
  </si>
  <si>
    <t>IRIS PORTILLO</t>
  </si>
  <si>
    <t>capacitacion y acompañamiento a los directivos docentes con la finalidad de establecer la capacidad institucional a traves de la  proyección de cupos, para definir la capacidad maxima de poblacion a tender en los E.E oficiales de los 27 municipios no certificados</t>
  </si>
  <si>
    <t xml:space="preserve">MAYO </t>
  </si>
  <si>
    <t>15 de mayo al 30 de junio</t>
  </si>
  <si>
    <t>27 reuniones en los 27 municipios no certificados</t>
  </si>
  <si>
    <t xml:space="preserve"> actualización de convenios de continuidad entre los E.E de l departamento de Cordoba</t>
  </si>
  <si>
    <t>Monteria</t>
  </si>
  <si>
    <t>Noviembre</t>
  </si>
  <si>
    <t>Capacitacion para Establecer las Estrategias  de ampliación de cobertura  con que se va atender la poblacion que se encuentra por fuera del sistema educativo</t>
  </si>
  <si>
    <t>Mayo</t>
  </si>
  <si>
    <t>8 Mayo hasta 31 de agosto</t>
  </si>
  <si>
    <t>27 municipios no certificados</t>
  </si>
  <si>
    <t>IRIS PORTILLO y EQUIPO DE COBERTURA permanencia</t>
  </si>
  <si>
    <t>Capacitar y Acompañar a los directivos docentes a formalizar la Matrícula de alumnos nuevos</t>
  </si>
  <si>
    <t>Septiembre</t>
  </si>
  <si>
    <t>4 septiembre hasta 29 de septiembre</t>
  </si>
  <si>
    <t>Julio</t>
  </si>
  <si>
    <t>17 de julio hasta 27 de octubre</t>
  </si>
  <si>
    <t>Seguimiento al proceso de matricula que garantice a los niños y niñas de cinco años</t>
  </si>
  <si>
    <t>Camilo Molina</t>
  </si>
  <si>
    <t>1 de mayo hasta 15 de diciembre de 2017</t>
  </si>
  <si>
    <t>Camilo Molina y Katia Garces</t>
  </si>
  <si>
    <t>Capacitacion y Seguimiento a la legalizacion de predios de los E.E que no tengan titularidad</t>
  </si>
  <si>
    <t>Katia Garces</t>
  </si>
  <si>
    <t>gestinar ante las cooperativas los protectos  atraves del cooperativismo la dotacion de mobiliario escolar y uniformes escolares</t>
  </si>
  <si>
    <t>cooperativas ubicadas en los 27 municipios no certificados de Cordoba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</si>
</sst>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 &quot;€&quot;_-;\-* #,##0.00\ &quot;€&quot;_-;_-* &quot;-&quot;??\ &quot;€&quot;_-;_-@_-"/>
    <numFmt numFmtId="165" formatCode="_-* #,##0.00\ _€_-;\-* #,##0.00\ _€_-;_-* &quot;-&quot;??\ _€_-;_-@_-"/>
    <numFmt numFmtId="166" formatCode="_-* #,##0\ _€_-;\-* #,##0\ _€_-;_-* &quot;-&quot;??\ _€_-;_-@_-"/>
    <numFmt numFmtId="167" formatCode="0.000%"/>
    <numFmt numFmtId="168" formatCode="0.0%"/>
    <numFmt numFmtId="169" formatCode="0.0"/>
    <numFmt numFmtId="170" formatCode="_-* #,##0.0\ _€_-;\-* #,##0.0\ _€_-;_-* &quot;-&quot;??\ _€_-;_-@_-"/>
    <numFmt numFmtId="171" formatCode="_(* #,##0_);_(* \(#,##0\);_(* &quot;-&quot;??_);_(@_)"/>
    <numFmt numFmtId="172" formatCode="_-* #,##0.000\ _€_-;\-* #,##0.000\ _€_-;_-* &quot;-&quot;??\ _€_-;_-@_-"/>
    <numFmt numFmtId="173" formatCode="_-* #,##0.00000\ _€_-;\-* #,##0.00000\ _€_-;_-* &quot;-&quot;??\ _€_-;_-@_-"/>
    <numFmt numFmtId="174" formatCode="0;[Red]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8"/>
      <name val="Arial"/>
      <family val="2"/>
    </font>
    <font>
      <sz val="9"/>
      <color indexed="81"/>
      <name val="Tahoma"/>
      <family val="2"/>
    </font>
    <font>
      <b/>
      <sz val="9"/>
      <color indexed="81"/>
      <name val="Tahoma"/>
      <family val="2"/>
    </font>
    <font>
      <sz val="6"/>
      <name val="Arial"/>
      <family val="2"/>
    </font>
    <font>
      <b/>
      <sz val="6"/>
      <name val="Arial"/>
      <family val="2"/>
    </font>
    <font>
      <b/>
      <sz val="6"/>
      <name val="Calibri"/>
      <family val="2"/>
      <scheme val="minor"/>
    </font>
    <font>
      <sz val="10"/>
      <color indexed="8"/>
      <name val="MS Sans Serif"/>
      <family val="2"/>
    </font>
    <font>
      <sz val="12"/>
      <color theme="1"/>
      <name val="Calibri"/>
      <family val="2"/>
      <scheme val="minor"/>
    </font>
    <font>
      <b/>
      <sz val="14"/>
      <name val="Arial"/>
      <family val="2"/>
    </font>
    <font>
      <b/>
      <sz val="11"/>
      <color theme="1"/>
      <name val="Calibri"/>
      <family val="2"/>
      <scheme val="minor"/>
    </font>
    <font>
      <b/>
      <sz val="9"/>
      <name val="Arial"/>
      <family val="2"/>
    </font>
    <font>
      <sz val="9"/>
      <color theme="1"/>
      <name val="Calibri"/>
      <family val="2"/>
      <scheme val="minor"/>
    </font>
    <font>
      <u/>
      <sz val="9.8000000000000007"/>
      <color theme="10"/>
      <name val="Calibri"/>
      <family val="2"/>
    </font>
    <font>
      <sz val="11"/>
      <color theme="1"/>
      <name val="Arial"/>
      <family val="2"/>
    </font>
    <font>
      <b/>
      <sz val="10"/>
      <color theme="1"/>
      <name val="Calibri"/>
      <family val="2"/>
      <scheme val="minor"/>
    </font>
    <font>
      <sz val="10"/>
      <name val="Calibri"/>
      <family val="2"/>
      <scheme val="minor"/>
    </font>
    <font>
      <b/>
      <sz val="11"/>
      <name val="Calibri"/>
      <family val="2"/>
      <scheme val="minor"/>
    </font>
    <font>
      <sz val="10"/>
      <color indexed="8"/>
      <name val="MS Sans Serif"/>
      <family val="2"/>
    </font>
    <font>
      <sz val="8.5"/>
      <color indexed="8"/>
      <name val="MS Sans Serif"/>
      <family val="2"/>
    </font>
    <font>
      <sz val="7"/>
      <color rgb="FF000000"/>
      <name val="Times New Roman"/>
      <family val="1"/>
    </font>
    <font>
      <sz val="8.5"/>
      <color rgb="FF000000"/>
      <name val="Georgia"/>
      <family val="1"/>
    </font>
    <font>
      <sz val="11"/>
      <color rgb="FF000000"/>
      <name val="Georgia"/>
      <family val="1"/>
    </font>
    <font>
      <sz val="9"/>
      <color rgb="FF000000"/>
      <name val="Georgia"/>
      <family val="1"/>
    </font>
    <font>
      <sz val="8"/>
      <color rgb="FF000000"/>
      <name val="Georgia"/>
      <family val="1"/>
    </font>
    <font>
      <sz val="8.5"/>
      <color indexed="8"/>
      <name val="Georgia"/>
      <family val="1"/>
    </font>
    <font>
      <sz val="9"/>
      <color indexed="8"/>
      <name val="MS Sans Serif"/>
      <family val="2"/>
    </font>
    <font>
      <sz val="12"/>
      <color rgb="FF000000"/>
      <name val="Georgia"/>
      <family val="1"/>
    </font>
    <font>
      <sz val="9"/>
      <name val="Georgia"/>
      <family val="1"/>
    </font>
    <font>
      <sz val="10"/>
      <name val="MS Sans Serif"/>
      <family val="2"/>
    </font>
    <font>
      <sz val="8"/>
      <name val="Georgia"/>
      <family val="1"/>
    </font>
    <font>
      <sz val="9"/>
      <color rgb="FFFF0000"/>
      <name val="Georgia"/>
      <family val="1"/>
    </font>
    <font>
      <sz val="11"/>
      <name val="Georgia"/>
      <family val="1"/>
    </font>
    <font>
      <b/>
      <sz val="9"/>
      <name val="Georgia"/>
      <family val="1"/>
    </font>
    <font>
      <sz val="10"/>
      <color rgb="FF000000"/>
      <name val="Georgia"/>
      <family val="1"/>
    </font>
    <font>
      <b/>
      <sz val="11"/>
      <color rgb="FF000000"/>
      <name val="Georgia"/>
      <family val="1"/>
    </font>
    <font>
      <b/>
      <sz val="9"/>
      <color rgb="FF000000"/>
      <name val="Arial"/>
      <family val="2"/>
    </font>
    <font>
      <b/>
      <sz val="9"/>
      <color indexed="8"/>
      <name val="Arial"/>
      <family val="2"/>
    </font>
    <font>
      <sz val="9"/>
      <color indexed="8"/>
      <name val="Arial"/>
      <family val="2"/>
    </font>
    <font>
      <b/>
      <sz val="8"/>
      <name val="David"/>
      <family val="2"/>
      <charset val="177"/>
    </font>
    <font>
      <b/>
      <sz val="8"/>
      <color indexed="8"/>
      <name val="David"/>
      <family val="2"/>
      <charset val="177"/>
    </font>
    <font>
      <b/>
      <sz val="10"/>
      <name val="Calibri"/>
      <family val="2"/>
      <scheme val="minor"/>
    </font>
    <font>
      <b/>
      <sz val="7"/>
      <name val="Calibri"/>
      <family val="2"/>
    </font>
    <font>
      <b/>
      <sz val="16"/>
      <name val="Arial"/>
      <family val="2"/>
    </font>
    <font>
      <sz val="7"/>
      <name val="Calibri"/>
      <family val="2"/>
    </font>
    <font>
      <sz val="8"/>
      <color rgb="FFFF0000"/>
      <name val="Georgia"/>
      <family val="1"/>
    </font>
    <font>
      <sz val="10"/>
      <color rgb="FFFF0000"/>
      <name val="Arial"/>
      <family val="2"/>
    </font>
    <font>
      <sz val="7"/>
      <color rgb="FFFF0000"/>
      <name val="Times New Roman"/>
      <family val="1"/>
    </font>
    <font>
      <b/>
      <sz val="7"/>
      <name val="Arial"/>
      <family val="2"/>
    </font>
    <font>
      <sz val="7"/>
      <color theme="1"/>
      <name val="Arial"/>
      <family val="2"/>
    </font>
    <font>
      <b/>
      <sz val="7"/>
      <color theme="1"/>
      <name val="Arial"/>
      <family val="2"/>
    </font>
    <font>
      <sz val="6"/>
      <name val="Arial Narrow"/>
      <family val="2"/>
    </font>
    <font>
      <sz val="6"/>
      <name val="Calibri"/>
      <family val="2"/>
      <scheme val="minor"/>
    </font>
    <font>
      <b/>
      <sz val="6"/>
      <name val="Arial Narrow"/>
      <family val="2"/>
    </font>
    <font>
      <b/>
      <sz val="7"/>
      <name val="Arial Narrow"/>
      <family val="2"/>
    </font>
    <font>
      <sz val="8"/>
      <color theme="1"/>
      <name val="Calibri"/>
      <family val="2"/>
      <scheme val="minor"/>
    </font>
    <font>
      <sz val="6"/>
      <color theme="1"/>
      <name val="Arial"/>
      <family val="2"/>
    </font>
    <font>
      <u/>
      <sz val="10"/>
      <name val="Arial"/>
      <family val="2"/>
    </font>
    <font>
      <sz val="6"/>
      <color rgb="FF000000"/>
      <name val="Times New Roman"/>
      <family val="1"/>
    </font>
    <font>
      <sz val="11"/>
      <name val="Calibri"/>
      <family val="2"/>
      <scheme val="minor"/>
    </font>
    <font>
      <sz val="6"/>
      <name val="Georgia"/>
      <family val="1"/>
    </font>
    <font>
      <i/>
      <sz val="8"/>
      <color indexed="8"/>
      <name val="Calibri"/>
      <family val="2"/>
    </font>
    <font>
      <sz val="6"/>
      <name val="Calibri"/>
      <family val="2"/>
    </font>
    <font>
      <sz val="8"/>
      <name val="Calibri"/>
      <family val="2"/>
    </font>
    <font>
      <sz val="9"/>
      <name val="Arial"/>
      <family val="2"/>
    </font>
    <font>
      <sz val="11"/>
      <color rgb="FF000000"/>
      <name val="Calibri"/>
      <family val="2"/>
      <scheme val="minor"/>
    </font>
    <font>
      <sz val="7"/>
      <name val="Times New Roman"/>
      <family val="1"/>
    </font>
    <font>
      <sz val="8"/>
      <name val="Calibri"/>
      <family val="2"/>
      <scheme val="minor"/>
    </font>
    <font>
      <sz val="7"/>
      <name val="Arial"/>
      <family val="2"/>
    </font>
    <font>
      <b/>
      <sz val="10"/>
      <color indexed="81"/>
      <name val="Tahoma"/>
      <family val="2"/>
    </font>
    <font>
      <sz val="10"/>
      <color indexed="81"/>
      <name val="Tahoma"/>
      <family val="2"/>
    </font>
    <font>
      <sz val="10"/>
      <color theme="1"/>
      <name val="Arial"/>
      <family val="2"/>
    </font>
    <font>
      <sz val="10"/>
      <color theme="1"/>
      <name val="Calibri"/>
      <family val="2"/>
      <scheme val="minor"/>
    </font>
    <font>
      <sz val="8"/>
      <color theme="1"/>
      <name val="Arial"/>
      <family val="2"/>
    </font>
    <font>
      <sz val="12"/>
      <name val="Arial"/>
      <family val="2"/>
    </font>
    <font>
      <sz val="11"/>
      <name val="Arial"/>
      <family val="2"/>
    </font>
    <font>
      <b/>
      <sz val="11"/>
      <name val="Arial"/>
      <family val="2"/>
    </font>
    <font>
      <u/>
      <sz val="11"/>
      <color theme="10"/>
      <name val="Calibri"/>
      <family val="2"/>
    </font>
    <font>
      <u/>
      <sz val="10"/>
      <color theme="10"/>
      <name val="Arial"/>
      <family val="2"/>
    </font>
    <font>
      <b/>
      <sz val="14"/>
      <color theme="1"/>
      <name val="Calibri"/>
      <family val="2"/>
      <scheme val="minor"/>
    </font>
    <font>
      <b/>
      <sz val="14"/>
      <color theme="1"/>
      <name val="Arial"/>
      <family val="2"/>
    </font>
    <font>
      <b/>
      <sz val="16"/>
      <color theme="1"/>
      <name val="Arial"/>
      <family val="2"/>
    </font>
    <font>
      <b/>
      <sz val="18"/>
      <color theme="1"/>
      <name val="Arial"/>
      <family val="2"/>
    </font>
    <font>
      <u/>
      <sz val="10"/>
      <color theme="10"/>
      <name val="Calibri"/>
      <family val="2"/>
    </font>
    <font>
      <sz val="12"/>
      <color theme="1"/>
      <name val="Arial"/>
      <family val="2"/>
    </font>
  </fonts>
  <fills count="1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7030A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0">
    <xf numFmtId="0" fontId="0" fillId="0" borderId="0"/>
    <xf numFmtId="164" fontId="6" fillId="0" borderId="0" applyFont="0" applyFill="0" applyBorder="0" applyAlignment="0" applyProtection="0"/>
    <xf numFmtId="165" fontId="6" fillId="0" borderId="0" applyFont="0" applyFill="0" applyBorder="0" applyAlignment="0" applyProtection="0"/>
    <xf numFmtId="9" fontId="15" fillId="0" borderId="0" applyFont="0" applyFill="0" applyBorder="0" applyAlignment="0" applyProtection="0"/>
    <xf numFmtId="0" fontId="16" fillId="0" borderId="0"/>
    <xf numFmtId="0" fontId="5" fillId="0" borderId="0"/>
    <xf numFmtId="0" fontId="21" fillId="0" borderId="0" applyNumberFormat="0" applyFill="0" applyBorder="0" applyAlignment="0" applyProtection="0">
      <alignment vertical="top"/>
      <protection locked="0"/>
    </xf>
    <xf numFmtId="0" fontId="26" fillId="0" borderId="0"/>
    <xf numFmtId="165" fontId="15" fillId="0" borderId="0" applyFont="0" applyFill="0" applyBorder="0" applyAlignment="0" applyProtection="0"/>
    <xf numFmtId="9" fontId="15" fillId="0" borderId="0" applyFont="0" applyFill="0" applyBorder="0" applyAlignment="0" applyProtection="0"/>
    <xf numFmtId="0" fontId="6" fillId="0" borderId="0"/>
    <xf numFmtId="9" fontId="6" fillId="0" borderId="0" applyFont="0" applyFill="0" applyBorder="0" applyAlignment="0" applyProtection="0"/>
    <xf numFmtId="0" fontId="4" fillId="0" borderId="0"/>
    <xf numFmtId="0" fontId="3" fillId="0" borderId="0"/>
    <xf numFmtId="0" fontId="2" fillId="0" borderId="0"/>
    <xf numFmtId="0" fontId="1" fillId="0" borderId="0"/>
    <xf numFmtId="0" fontId="15" fillId="0" borderId="0"/>
    <xf numFmtId="0" fontId="1" fillId="0" borderId="0"/>
    <xf numFmtId="0" fontId="1" fillId="0" borderId="0"/>
    <xf numFmtId="0" fontId="1" fillId="0" borderId="0"/>
  </cellStyleXfs>
  <cellXfs count="1044">
    <xf numFmtId="0" fontId="0" fillId="0" borderId="0" xfId="0"/>
    <xf numFmtId="166" fontId="14" fillId="0" borderId="1" xfId="2" applyNumberFormat="1" applyFont="1" applyFill="1" applyBorder="1" applyAlignment="1">
      <alignment horizontal="right" vertical="center"/>
    </xf>
    <xf numFmtId="166" fontId="12" fillId="0" borderId="1" xfId="2" applyNumberFormat="1" applyFont="1" applyFill="1" applyBorder="1" applyAlignment="1">
      <alignment horizontal="right" vertical="center"/>
    </xf>
    <xf numFmtId="166" fontId="13" fillId="0" borderId="1" xfId="2" applyNumberFormat="1" applyFont="1" applyFill="1" applyBorder="1" applyAlignment="1"/>
    <xf numFmtId="166" fontId="13" fillId="0" borderId="3" xfId="2" applyNumberFormat="1" applyFont="1" applyFill="1" applyBorder="1" applyAlignment="1"/>
    <xf numFmtId="166" fontId="12" fillId="0" borderId="3" xfId="2" applyNumberFormat="1" applyFont="1" applyFill="1" applyBorder="1" applyAlignment="1">
      <alignment horizontal="right" vertical="center"/>
    </xf>
    <xf numFmtId="166" fontId="14" fillId="0" borderId="3" xfId="2" applyNumberFormat="1" applyFont="1" applyFill="1" applyBorder="1" applyAlignment="1">
      <alignment horizontal="right" vertical="center"/>
    </xf>
    <xf numFmtId="166" fontId="13" fillId="0" borderId="7" xfId="2" applyNumberFormat="1" applyFont="1" applyFill="1" applyBorder="1" applyAlignment="1">
      <alignment horizontal="center" wrapText="1"/>
    </xf>
    <xf numFmtId="166" fontId="12" fillId="0" borderId="3" xfId="2" applyNumberFormat="1" applyFont="1" applyFill="1" applyBorder="1" applyAlignment="1">
      <alignment horizontal="center" vertical="center"/>
    </xf>
    <xf numFmtId="166" fontId="12" fillId="0" borderId="1" xfId="2" applyNumberFormat="1" applyFont="1" applyFill="1" applyBorder="1" applyAlignment="1">
      <alignment horizontal="center" vertical="center" wrapText="1"/>
    </xf>
    <xf numFmtId="166" fontId="12" fillId="0" borderId="3" xfId="2" applyNumberFormat="1" applyFont="1" applyFill="1" applyBorder="1" applyAlignment="1">
      <alignment horizontal="center" vertical="center" wrapText="1"/>
    </xf>
    <xf numFmtId="0" fontId="26" fillId="0" borderId="0" xfId="7"/>
    <xf numFmtId="167" fontId="26" fillId="0" borderId="0" xfId="7" applyNumberFormat="1"/>
    <xf numFmtId="0" fontId="27" fillId="0" borderId="0" xfId="7" applyFont="1"/>
    <xf numFmtId="0" fontId="27" fillId="0" borderId="1" xfId="7" applyFont="1" applyFill="1" applyBorder="1"/>
    <xf numFmtId="166" fontId="28" fillId="0" borderId="1" xfId="8" applyNumberFormat="1" applyFont="1" applyFill="1" applyBorder="1" applyAlignment="1">
      <alignment horizontal="center" vertical="center" wrapText="1"/>
    </xf>
    <xf numFmtId="167" fontId="27" fillId="0" borderId="1" xfId="7" applyNumberFormat="1" applyFont="1" applyFill="1" applyBorder="1"/>
    <xf numFmtId="0" fontId="27" fillId="0" borderId="1" xfId="7" applyFont="1" applyBorder="1"/>
    <xf numFmtId="0" fontId="27" fillId="0" borderId="1" xfId="7" applyFont="1" applyBorder="1" applyAlignment="1"/>
    <xf numFmtId="0" fontId="29" fillId="0" borderId="1" xfId="7" applyFont="1" applyFill="1" applyBorder="1" applyAlignment="1">
      <alignment vertical="center" wrapText="1"/>
    </xf>
    <xf numFmtId="0" fontId="26" fillId="0" borderId="1" xfId="7" applyFill="1" applyBorder="1" applyAlignment="1">
      <alignment horizontal="center" vertical="center"/>
    </xf>
    <xf numFmtId="0" fontId="30" fillId="0" borderId="1" xfId="7" applyFont="1" applyFill="1" applyBorder="1" applyAlignment="1">
      <alignment horizontal="center" vertical="center" wrapText="1"/>
    </xf>
    <xf numFmtId="167" fontId="0" fillId="0" borderId="1" xfId="3" applyNumberFormat="1" applyFont="1" applyBorder="1"/>
    <xf numFmtId="0" fontId="31" fillId="0" borderId="1" xfId="7" applyFont="1" applyFill="1" applyBorder="1" applyAlignment="1">
      <alignment horizontal="center" vertical="center" wrapText="1"/>
    </xf>
    <xf numFmtId="9" fontId="30" fillId="0" borderId="1" xfId="7" applyNumberFormat="1" applyFont="1" applyFill="1" applyBorder="1" applyAlignment="1">
      <alignment horizontal="center" vertical="center" wrapText="1"/>
    </xf>
    <xf numFmtId="9" fontId="31" fillId="0" borderId="1" xfId="7" applyNumberFormat="1" applyFont="1" applyFill="1" applyBorder="1" applyAlignment="1">
      <alignment horizontal="center" vertical="center" wrapText="1"/>
    </xf>
    <xf numFmtId="0" fontId="32" fillId="0" borderId="1" xfId="7" applyFont="1" applyFill="1" applyBorder="1" applyAlignment="1">
      <alignment horizontal="center" vertical="center" wrapText="1"/>
    </xf>
    <xf numFmtId="168" fontId="31" fillId="0" borderId="1" xfId="7" applyNumberFormat="1" applyFont="1" applyFill="1" applyBorder="1" applyAlignment="1">
      <alignment horizontal="center" vertical="center" wrapText="1"/>
    </xf>
    <xf numFmtId="0" fontId="29" fillId="0" borderId="1" xfId="7" applyFont="1" applyFill="1" applyBorder="1" applyAlignment="1">
      <alignment horizontal="center" vertical="center" wrapText="1"/>
    </xf>
    <xf numFmtId="0" fontId="34" fillId="0" borderId="1" xfId="7" applyFont="1" applyFill="1" applyBorder="1" applyAlignment="1">
      <alignment horizontal="center" vertical="center"/>
    </xf>
    <xf numFmtId="0" fontId="35" fillId="0" borderId="1" xfId="7" applyFont="1" applyFill="1" applyBorder="1" applyAlignment="1">
      <alignment horizontal="center" vertical="center" wrapText="1"/>
    </xf>
    <xf numFmtId="10" fontId="31" fillId="0" borderId="1" xfId="7" applyNumberFormat="1" applyFont="1" applyFill="1" applyBorder="1" applyAlignment="1">
      <alignment horizontal="center" vertical="center" wrapText="1"/>
    </xf>
    <xf numFmtId="169" fontId="31" fillId="0" borderId="1" xfId="7" applyNumberFormat="1" applyFont="1" applyFill="1" applyBorder="1" applyAlignment="1">
      <alignment horizontal="center" vertical="center" wrapText="1"/>
    </xf>
    <xf numFmtId="9" fontId="36" fillId="0" borderId="1" xfId="7" applyNumberFormat="1" applyFont="1" applyFill="1" applyBorder="1" applyAlignment="1">
      <alignment horizontal="center" vertical="center" wrapText="1"/>
    </xf>
    <xf numFmtId="168" fontId="36" fillId="0" borderId="1" xfId="7" applyNumberFormat="1" applyFont="1" applyFill="1" applyBorder="1" applyAlignment="1">
      <alignment horizontal="center" vertical="center" wrapText="1"/>
    </xf>
    <xf numFmtId="0" fontId="36" fillId="0" borderId="1" xfId="7" applyFont="1" applyFill="1" applyBorder="1" applyAlignment="1">
      <alignment horizontal="center" vertical="center" wrapText="1"/>
    </xf>
    <xf numFmtId="3" fontId="36" fillId="0" borderId="1" xfId="7" applyNumberFormat="1" applyFont="1" applyFill="1" applyBorder="1" applyAlignment="1">
      <alignment horizontal="center" vertical="center" wrapText="1"/>
    </xf>
    <xf numFmtId="166" fontId="28" fillId="0" borderId="1" xfId="8" applyNumberFormat="1" applyFont="1" applyFill="1" applyBorder="1" applyAlignment="1">
      <alignment vertical="center" wrapText="1"/>
    </xf>
    <xf numFmtId="3" fontId="38" fillId="0" borderId="1" xfId="7" applyNumberFormat="1" applyFont="1" applyFill="1" applyBorder="1" applyAlignment="1">
      <alignment horizontal="center" vertical="center" wrapText="1"/>
    </xf>
    <xf numFmtId="0" fontId="38" fillId="0" borderId="1" xfId="7" applyFont="1" applyFill="1" applyBorder="1" applyAlignment="1">
      <alignment horizontal="center" vertical="center" wrapText="1"/>
    </xf>
    <xf numFmtId="9" fontId="31" fillId="0" borderId="1" xfId="7" applyNumberFormat="1" applyFont="1" applyFill="1" applyBorder="1" applyAlignment="1">
      <alignment horizontal="justify" vertical="center" wrapText="1"/>
    </xf>
    <xf numFmtId="10" fontId="0" fillId="0" borderId="1" xfId="9" applyNumberFormat="1" applyFont="1" applyBorder="1" applyAlignment="1">
      <alignment horizontal="center" vertical="center"/>
    </xf>
    <xf numFmtId="3" fontId="31" fillId="0" borderId="1" xfId="7" applyNumberFormat="1" applyFont="1" applyFill="1" applyBorder="1" applyAlignment="1">
      <alignment horizontal="center" vertical="center" wrapText="1"/>
    </xf>
    <xf numFmtId="9" fontId="32" fillId="0" borderId="1" xfId="7" applyNumberFormat="1" applyFont="1" applyFill="1" applyBorder="1" applyAlignment="1">
      <alignment horizontal="center" vertical="center" wrapText="1"/>
    </xf>
    <xf numFmtId="168" fontId="32" fillId="0" borderId="1" xfId="7" applyNumberFormat="1" applyFont="1" applyFill="1" applyBorder="1" applyAlignment="1">
      <alignment horizontal="center" vertical="center" wrapText="1"/>
    </xf>
    <xf numFmtId="9" fontId="26" fillId="0" borderId="1" xfId="7" applyNumberFormat="1" applyFill="1" applyBorder="1" applyAlignment="1">
      <alignment horizontal="center" vertical="center"/>
    </xf>
    <xf numFmtId="10" fontId="32" fillId="0" borderId="1" xfId="7" applyNumberFormat="1" applyFont="1" applyFill="1" applyBorder="1" applyAlignment="1">
      <alignment horizontal="center" vertical="center" wrapText="1"/>
    </xf>
    <xf numFmtId="166" fontId="31" fillId="0" borderId="1" xfId="8" applyNumberFormat="1" applyFont="1" applyFill="1" applyBorder="1" applyAlignment="1">
      <alignment horizontal="center" vertical="center" wrapText="1"/>
    </xf>
    <xf numFmtId="0" fontId="31" fillId="0" borderId="1" xfId="7" applyFont="1" applyFill="1" applyBorder="1" applyAlignment="1">
      <alignment horizontal="justify" vertical="center" wrapText="1"/>
    </xf>
    <xf numFmtId="167" fontId="0" fillId="0" borderId="1" xfId="3" applyNumberFormat="1" applyFont="1" applyFill="1" applyBorder="1"/>
    <xf numFmtId="0" fontId="42" fillId="0" borderId="1" xfId="7" applyFont="1" applyFill="1" applyBorder="1" applyAlignment="1">
      <alignment horizontal="center" vertical="center" wrapText="1"/>
    </xf>
    <xf numFmtId="9" fontId="42" fillId="0" borderId="1" xfId="7" applyNumberFormat="1" applyFont="1" applyFill="1" applyBorder="1" applyAlignment="1">
      <alignment horizontal="center" vertical="center" wrapText="1"/>
    </xf>
    <xf numFmtId="0" fontId="32" fillId="0" borderId="1" xfId="7" applyFont="1" applyFill="1" applyBorder="1" applyAlignment="1">
      <alignment horizontal="left" vertical="center" wrapText="1"/>
    </xf>
    <xf numFmtId="0" fontId="26" fillId="0" borderId="0" xfId="7" applyFill="1"/>
    <xf numFmtId="0" fontId="43" fillId="0" borderId="1" xfId="7" applyFont="1" applyFill="1" applyBorder="1" applyAlignment="1">
      <alignment horizontal="center" vertical="center" wrapText="1"/>
    </xf>
    <xf numFmtId="0" fontId="28" fillId="0" borderId="1" xfId="7" applyFont="1" applyFill="1" applyBorder="1" applyAlignment="1">
      <alignment horizontal="center" vertical="center" wrapText="1"/>
    </xf>
    <xf numFmtId="166" fontId="0" fillId="0" borderId="1" xfId="8" applyNumberFormat="1" applyFont="1" applyFill="1" applyBorder="1" applyAlignment="1">
      <alignment vertical="center"/>
    </xf>
    <xf numFmtId="3" fontId="32" fillId="0" borderId="1" xfId="7" applyNumberFormat="1" applyFont="1" applyFill="1" applyBorder="1" applyAlignment="1">
      <alignment horizontal="center" vertical="center" wrapText="1"/>
    </xf>
    <xf numFmtId="1" fontId="30" fillId="0" borderId="1" xfId="7" applyNumberFormat="1" applyFont="1" applyFill="1" applyBorder="1" applyAlignment="1">
      <alignment horizontal="center" vertical="center" wrapText="1"/>
    </xf>
    <xf numFmtId="0" fontId="46" fillId="10" borderId="5" xfId="7" applyFont="1" applyFill="1" applyBorder="1"/>
    <xf numFmtId="167" fontId="46" fillId="10" borderId="5" xfId="7" applyNumberFormat="1" applyFont="1" applyFill="1" applyBorder="1"/>
    <xf numFmtId="0" fontId="47" fillId="7" borderId="1" xfId="7" applyNumberFormat="1" applyFont="1" applyFill="1" applyBorder="1" applyAlignment="1" applyProtection="1">
      <alignment horizontal="center" vertical="center" textRotation="90" wrapText="1"/>
    </xf>
    <xf numFmtId="0" fontId="47" fillId="11" borderId="1" xfId="7" applyNumberFormat="1" applyFont="1" applyFill="1" applyBorder="1" applyAlignment="1" applyProtection="1">
      <alignment horizontal="center" vertical="center" textRotation="90" wrapText="1"/>
    </xf>
    <xf numFmtId="167" fontId="47" fillId="11" borderId="1" xfId="7" applyNumberFormat="1" applyFont="1" applyFill="1" applyBorder="1" applyAlignment="1" applyProtection="1">
      <alignment horizontal="center" vertical="center" textRotation="90" wrapText="1"/>
    </xf>
    <xf numFmtId="0" fontId="47" fillId="11" borderId="4" xfId="7" applyNumberFormat="1" applyFont="1" applyFill="1" applyBorder="1" applyAlignment="1" applyProtection="1">
      <alignment horizontal="center" vertical="center" textRotation="90" wrapText="1"/>
    </xf>
    <xf numFmtId="0" fontId="47" fillId="9" borderId="1" xfId="7" applyNumberFormat="1" applyFont="1" applyFill="1" applyBorder="1" applyAlignment="1" applyProtection="1">
      <alignment horizontal="center" vertical="center" textRotation="90" wrapText="1"/>
    </xf>
    <xf numFmtId="0" fontId="27" fillId="9" borderId="1" xfId="7" applyFont="1" applyFill="1" applyBorder="1"/>
    <xf numFmtId="0" fontId="26" fillId="9" borderId="0" xfId="7" applyFill="1"/>
    <xf numFmtId="0" fontId="46" fillId="9" borderId="5" xfId="7" applyFont="1" applyFill="1" applyBorder="1"/>
    <xf numFmtId="0" fontId="26" fillId="9" borderId="1" xfId="7" applyFill="1" applyBorder="1" applyAlignment="1">
      <alignment horizontal="center" vertical="center"/>
    </xf>
    <xf numFmtId="9" fontId="32" fillId="9" borderId="1" xfId="7" applyNumberFormat="1" applyFont="1" applyFill="1" applyBorder="1" applyAlignment="1">
      <alignment horizontal="center" vertical="center" wrapText="1"/>
    </xf>
    <xf numFmtId="0" fontId="31" fillId="9" borderId="1" xfId="7" applyFont="1" applyFill="1" applyBorder="1" applyAlignment="1">
      <alignment horizontal="center" vertical="center" wrapText="1"/>
    </xf>
    <xf numFmtId="166" fontId="31" fillId="9" borderId="1" xfId="8" applyNumberFormat="1" applyFont="1" applyFill="1" applyBorder="1" applyAlignment="1">
      <alignment horizontal="center" vertical="center" wrapText="1"/>
    </xf>
    <xf numFmtId="168" fontId="32" fillId="9" borderId="1" xfId="7" applyNumberFormat="1" applyFont="1" applyFill="1" applyBorder="1" applyAlignment="1">
      <alignment horizontal="center" vertical="center" wrapText="1"/>
    </xf>
    <xf numFmtId="166" fontId="28" fillId="9" borderId="1" xfId="8" applyNumberFormat="1" applyFont="1" applyFill="1" applyBorder="1" applyAlignment="1">
      <alignment vertical="center" wrapText="1"/>
    </xf>
    <xf numFmtId="3" fontId="36" fillId="9" borderId="1" xfId="7" applyNumberFormat="1" applyFont="1" applyFill="1" applyBorder="1" applyAlignment="1">
      <alignment horizontal="center" vertical="center" wrapText="1"/>
    </xf>
    <xf numFmtId="9" fontId="36" fillId="9" borderId="1" xfId="7" applyNumberFormat="1" applyFont="1" applyFill="1" applyBorder="1" applyAlignment="1">
      <alignment horizontal="center" vertical="center" wrapText="1"/>
    </xf>
    <xf numFmtId="2" fontId="31" fillId="9" borderId="1" xfId="7" applyNumberFormat="1" applyFont="1" applyFill="1" applyBorder="1" applyAlignment="1">
      <alignment horizontal="center" vertical="center" wrapText="1"/>
    </xf>
    <xf numFmtId="9" fontId="31" fillId="9" borderId="1" xfId="7" applyNumberFormat="1" applyFont="1" applyFill="1" applyBorder="1" applyAlignment="1">
      <alignment horizontal="center" vertical="center" wrapText="1"/>
    </xf>
    <xf numFmtId="168" fontId="31" fillId="9" borderId="1" xfId="7" applyNumberFormat="1" applyFont="1" applyFill="1" applyBorder="1" applyAlignment="1">
      <alignment horizontal="center" vertical="center" wrapText="1"/>
    </xf>
    <xf numFmtId="0" fontId="30" fillId="9" borderId="1" xfId="7" applyFont="1" applyFill="1" applyBorder="1" applyAlignment="1">
      <alignment horizontal="center" vertical="center" wrapText="1"/>
    </xf>
    <xf numFmtId="0" fontId="35" fillId="9" borderId="1" xfId="7" applyFont="1" applyFill="1" applyBorder="1" applyAlignment="1">
      <alignment horizontal="center" vertical="center" wrapText="1"/>
    </xf>
    <xf numFmtId="0" fontId="34" fillId="9" borderId="1" xfId="7" applyFont="1" applyFill="1" applyBorder="1" applyAlignment="1">
      <alignment horizontal="center" vertical="center"/>
    </xf>
    <xf numFmtId="9" fontId="30" fillId="9" borderId="1" xfId="7" applyNumberFormat="1" applyFont="1" applyFill="1" applyBorder="1" applyAlignment="1">
      <alignment horizontal="center" vertical="center" wrapText="1"/>
    </xf>
    <xf numFmtId="166" fontId="28" fillId="9" borderId="1" xfId="8" applyNumberFormat="1" applyFont="1" applyFill="1" applyBorder="1" applyAlignment="1">
      <alignment horizontal="center" vertical="center" wrapText="1"/>
    </xf>
    <xf numFmtId="0" fontId="46" fillId="9" borderId="6" xfId="7" applyFont="1" applyFill="1" applyBorder="1"/>
    <xf numFmtId="0" fontId="7" fillId="0" borderId="0" xfId="10" applyFont="1" applyFill="1"/>
    <xf numFmtId="0" fontId="9" fillId="0" borderId="0" xfId="10" applyFont="1" applyFill="1" applyBorder="1" applyAlignment="1"/>
    <xf numFmtId="0" fontId="7" fillId="0" borderId="0" xfId="10" applyFont="1" applyFill="1" applyBorder="1" applyAlignment="1"/>
    <xf numFmtId="0" fontId="9" fillId="0" borderId="0" xfId="10" applyFont="1" applyFill="1"/>
    <xf numFmtId="3" fontId="7" fillId="0" borderId="0" xfId="10" applyNumberFormat="1" applyFont="1" applyFill="1"/>
    <xf numFmtId="9" fontId="7" fillId="0" borderId="0" xfId="11" applyFont="1" applyFill="1"/>
    <xf numFmtId="0" fontId="9" fillId="0" borderId="0" xfId="10" applyFont="1" applyFill="1" applyBorder="1" applyAlignment="1">
      <alignment vertical="center"/>
    </xf>
    <xf numFmtId="0" fontId="7" fillId="0" borderId="0" xfId="10" applyFont="1" applyFill="1" applyBorder="1" applyAlignment="1">
      <alignment horizontal="center" vertical="center"/>
    </xf>
    <xf numFmtId="0" fontId="7" fillId="0" borderId="0" xfId="10" applyFont="1" applyFill="1" applyAlignment="1"/>
    <xf numFmtId="0" fontId="9" fillId="0" borderId="0" xfId="10" applyFont="1" applyFill="1" applyBorder="1" applyAlignment="1">
      <alignment wrapText="1"/>
    </xf>
    <xf numFmtId="0" fontId="7" fillId="0" borderId="0" xfId="10" applyFont="1" applyFill="1" applyBorder="1" applyAlignment="1">
      <alignment wrapText="1"/>
    </xf>
    <xf numFmtId="0" fontId="6" fillId="0" borderId="0" xfId="10" applyFill="1"/>
    <xf numFmtId="0" fontId="6" fillId="0" borderId="0" xfId="10" applyFont="1" applyFill="1"/>
    <xf numFmtId="9" fontId="6" fillId="0" borderId="0" xfId="11" applyFont="1" applyFill="1"/>
    <xf numFmtId="0" fontId="9" fillId="0" borderId="1" xfId="10" applyFont="1" applyFill="1" applyBorder="1" applyAlignment="1">
      <alignment horizontal="center" vertical="center" wrapText="1"/>
    </xf>
    <xf numFmtId="9" fontId="9" fillId="0" borderId="1" xfId="11" applyFont="1" applyFill="1" applyBorder="1" applyAlignment="1">
      <alignment horizontal="center" vertical="center" wrapText="1"/>
    </xf>
    <xf numFmtId="0" fontId="7" fillId="0" borderId="0" xfId="10" applyFont="1" applyFill="1" applyBorder="1"/>
    <xf numFmtId="0" fontId="8" fillId="0" borderId="0" xfId="10" applyFont="1" applyFill="1" applyBorder="1" applyAlignment="1">
      <alignment vertical="center"/>
    </xf>
    <xf numFmtId="0" fontId="8" fillId="0" borderId="0" xfId="10" applyFont="1" applyFill="1" applyBorder="1" applyAlignment="1"/>
    <xf numFmtId="9" fontId="8" fillId="0" borderId="0" xfId="11" applyFont="1" applyFill="1" applyBorder="1" applyAlignment="1">
      <alignment vertical="center"/>
    </xf>
    <xf numFmtId="0" fontId="6" fillId="0" borderId="0" xfId="10" applyFont="1" applyFill="1" applyAlignment="1"/>
    <xf numFmtId="0" fontId="56" fillId="0" borderId="1" xfId="10" applyFont="1" applyFill="1" applyBorder="1" applyAlignment="1">
      <alignment horizontal="center" vertical="center" wrapText="1"/>
    </xf>
    <xf numFmtId="166" fontId="57" fillId="0" borderId="1" xfId="2" applyNumberFormat="1" applyFont="1" applyFill="1" applyBorder="1" applyAlignment="1">
      <alignment horizontal="right" vertical="center" wrapText="1"/>
    </xf>
    <xf numFmtId="9" fontId="58" fillId="0" borderId="1" xfId="11" applyFont="1" applyFill="1" applyBorder="1" applyAlignment="1">
      <alignment horizontal="right" vertical="center" wrapText="1"/>
    </xf>
    <xf numFmtId="166" fontId="59" fillId="0" borderId="1" xfId="2" applyNumberFormat="1" applyFont="1" applyFill="1" applyBorder="1" applyAlignment="1">
      <alignment horizontal="center" textRotation="90" wrapText="1"/>
    </xf>
    <xf numFmtId="166" fontId="12" fillId="0" borderId="1" xfId="2" applyNumberFormat="1" applyFont="1" applyFill="1" applyBorder="1" applyAlignment="1">
      <alignment horizontal="left" vertical="center" wrapText="1"/>
    </xf>
    <xf numFmtId="1" fontId="12" fillId="0" borderId="1" xfId="2" applyNumberFormat="1" applyFont="1" applyFill="1" applyBorder="1" applyAlignment="1">
      <alignment horizontal="center" vertical="center" wrapText="1"/>
    </xf>
    <xf numFmtId="0" fontId="32" fillId="0" borderId="1" xfId="10" applyFont="1" applyFill="1" applyBorder="1" applyAlignment="1">
      <alignment horizontal="center" vertical="center" wrapText="1"/>
    </xf>
    <xf numFmtId="166" fontId="59" fillId="0" borderId="1" xfId="2" applyNumberFormat="1" applyFont="1" applyFill="1" applyBorder="1" applyAlignment="1">
      <alignment horizontal="center" vertical="center"/>
    </xf>
    <xf numFmtId="166" fontId="59" fillId="0" borderId="1" xfId="2" applyNumberFormat="1" applyFont="1" applyFill="1" applyBorder="1" applyAlignment="1">
      <alignment horizontal="center" vertical="center" wrapText="1"/>
    </xf>
    <xf numFmtId="166" fontId="59" fillId="0" borderId="1" xfId="2" applyNumberFormat="1" applyFont="1" applyFill="1" applyBorder="1" applyAlignment="1">
      <alignment vertical="center"/>
    </xf>
    <xf numFmtId="9" fontId="60" fillId="0" borderId="1" xfId="11" applyFont="1" applyFill="1" applyBorder="1" applyAlignment="1">
      <alignment horizontal="center" vertical="center"/>
    </xf>
    <xf numFmtId="165" fontId="59" fillId="0" borderId="1" xfId="2" applyNumberFormat="1" applyFont="1" applyFill="1" applyBorder="1" applyAlignment="1">
      <alignment horizontal="right" vertical="center" wrapText="1"/>
    </xf>
    <xf numFmtId="166" fontId="59" fillId="0" borderId="1" xfId="2" applyNumberFormat="1" applyFont="1" applyFill="1" applyBorder="1" applyAlignment="1">
      <alignment horizontal="right" vertical="center" wrapText="1"/>
    </xf>
    <xf numFmtId="166" fontId="61" fillId="0" borderId="1" xfId="2" applyNumberFormat="1" applyFont="1" applyFill="1" applyBorder="1" applyAlignment="1">
      <alignment horizontal="right" vertical="center" wrapText="1"/>
    </xf>
    <xf numFmtId="167" fontId="0" fillId="0" borderId="1" xfId="11" applyNumberFormat="1" applyFont="1" applyFill="1" applyBorder="1"/>
    <xf numFmtId="1" fontId="60" fillId="0" borderId="1" xfId="2" applyNumberFormat="1" applyFont="1" applyFill="1" applyBorder="1" applyAlignment="1">
      <alignment horizontal="center" vertical="center"/>
    </xf>
    <xf numFmtId="166" fontId="60" fillId="0" borderId="1" xfId="2" applyNumberFormat="1" applyFont="1" applyFill="1" applyBorder="1" applyAlignment="1">
      <alignment horizontal="right" vertical="center"/>
    </xf>
    <xf numFmtId="166" fontId="12" fillId="0" borderId="1" xfId="2" applyNumberFormat="1" applyFont="1" applyFill="1" applyBorder="1" applyAlignment="1">
      <alignment horizontal="justify" vertical="center" wrapText="1"/>
    </xf>
    <xf numFmtId="9" fontId="59" fillId="0" borderId="1" xfId="11" applyFont="1" applyFill="1" applyBorder="1" applyAlignment="1">
      <alignment horizontal="right" vertical="center" wrapText="1"/>
    </xf>
    <xf numFmtId="1" fontId="12" fillId="0" borderId="1" xfId="11" applyNumberFormat="1" applyFont="1" applyFill="1" applyBorder="1" applyAlignment="1">
      <alignment horizontal="center" vertical="center" wrapText="1"/>
    </xf>
    <xf numFmtId="9" fontId="59" fillId="0" borderId="1" xfId="11" applyFont="1" applyFill="1" applyBorder="1" applyAlignment="1">
      <alignment horizontal="center" vertical="center" wrapText="1"/>
    </xf>
    <xf numFmtId="166" fontId="12" fillId="0" borderId="1" xfId="2" applyNumberFormat="1" applyFont="1" applyFill="1" applyBorder="1" applyAlignment="1">
      <alignment horizontal="center" vertical="center"/>
    </xf>
    <xf numFmtId="9" fontId="14" fillId="0" borderId="1" xfId="11" applyFont="1" applyFill="1" applyBorder="1" applyAlignment="1">
      <alignment horizontal="right" vertical="center"/>
    </xf>
    <xf numFmtId="2" fontId="12" fillId="0" borderId="1" xfId="2" applyNumberFormat="1" applyFont="1" applyFill="1" applyBorder="1" applyAlignment="1">
      <alignment horizontal="center" vertical="center" wrapText="1"/>
    </xf>
    <xf numFmtId="166" fontId="12" fillId="0" borderId="1" xfId="2" applyNumberFormat="1" applyFont="1" applyFill="1" applyBorder="1" applyAlignment="1">
      <alignment horizontal="right" vertical="center" wrapText="1"/>
    </xf>
    <xf numFmtId="166" fontId="62" fillId="0" borderId="18" xfId="2" applyNumberFormat="1" applyFont="1" applyFill="1" applyBorder="1" applyAlignment="1">
      <alignment horizontal="center" vertical="center" wrapText="1"/>
    </xf>
    <xf numFmtId="166" fontId="59" fillId="0" borderId="1" xfId="2" applyNumberFormat="1" applyFont="1" applyFill="1" applyBorder="1" applyAlignment="1">
      <alignment vertical="center" wrapText="1"/>
    </xf>
    <xf numFmtId="166" fontId="12" fillId="0" borderId="1" xfId="2" applyNumberFormat="1" applyFont="1" applyFill="1" applyBorder="1"/>
    <xf numFmtId="166" fontId="12" fillId="0" borderId="29" xfId="2" applyNumberFormat="1" applyFont="1" applyFill="1" applyBorder="1" applyAlignment="1">
      <alignment horizontal="center" vertical="center"/>
    </xf>
    <xf numFmtId="0" fontId="8" fillId="0" borderId="2" xfId="10" applyFont="1" applyFill="1" applyBorder="1" applyAlignment="1">
      <alignment vertical="center"/>
    </xf>
    <xf numFmtId="0" fontId="8" fillId="0" borderId="5" xfId="10" applyFont="1" applyFill="1" applyBorder="1" applyAlignment="1">
      <alignment vertical="center"/>
    </xf>
    <xf numFmtId="0" fontId="8" fillId="0" borderId="6" xfId="10" applyFont="1" applyFill="1" applyBorder="1" applyAlignment="1">
      <alignment vertical="center"/>
    </xf>
    <xf numFmtId="166" fontId="12" fillId="0" borderId="1" xfId="2" applyNumberFormat="1" applyFont="1" applyFill="1" applyBorder="1" applyAlignment="1">
      <alignment vertical="center"/>
    </xf>
    <xf numFmtId="0" fontId="42" fillId="0" borderId="1" xfId="10" applyFont="1" applyFill="1" applyBorder="1" applyAlignment="1">
      <alignment horizontal="center" vertical="center" wrapText="1"/>
    </xf>
    <xf numFmtId="170" fontId="12" fillId="0" borderId="1" xfId="2" applyNumberFormat="1" applyFont="1" applyFill="1" applyBorder="1" applyAlignment="1">
      <alignment horizontal="center" vertical="center" wrapText="1"/>
    </xf>
    <xf numFmtId="0" fontId="6" fillId="0" borderId="1" xfId="10" applyFill="1" applyBorder="1" applyAlignment="1">
      <alignment horizontal="center" vertical="center"/>
    </xf>
    <xf numFmtId="166" fontId="28" fillId="0" borderId="1" xfId="2" applyNumberFormat="1" applyFont="1" applyFill="1" applyBorder="1" applyAlignment="1">
      <alignment horizontal="center" vertical="center" wrapText="1"/>
    </xf>
    <xf numFmtId="166" fontId="13" fillId="0" borderId="32" xfId="2" applyNumberFormat="1" applyFont="1" applyFill="1" applyBorder="1" applyAlignment="1">
      <alignment horizontal="right" vertical="center" wrapText="1"/>
    </xf>
    <xf numFmtId="166" fontId="12" fillId="0" borderId="29" xfId="2" applyNumberFormat="1" applyFont="1" applyFill="1" applyBorder="1" applyAlignment="1"/>
    <xf numFmtId="9" fontId="42" fillId="0" borderId="1" xfId="10" applyNumberFormat="1" applyFont="1" applyFill="1" applyBorder="1" applyAlignment="1">
      <alignment horizontal="center" vertical="center" wrapText="1"/>
    </xf>
    <xf numFmtId="9" fontId="60" fillId="0" borderId="1" xfId="11" applyFont="1" applyFill="1" applyBorder="1" applyAlignment="1">
      <alignment horizontal="right" vertical="center"/>
    </xf>
    <xf numFmtId="166" fontId="12" fillId="0" borderId="33" xfId="2" applyNumberFormat="1" applyFont="1" applyFill="1" applyBorder="1" applyAlignment="1">
      <alignment horizontal="right" vertical="center" wrapText="1"/>
    </xf>
    <xf numFmtId="166" fontId="13" fillId="0" borderId="34" xfId="2" applyNumberFormat="1" applyFont="1" applyFill="1" applyBorder="1" applyAlignment="1">
      <alignment horizontal="right" vertical="center" wrapText="1"/>
    </xf>
    <xf numFmtId="9" fontId="13" fillId="0" borderId="34" xfId="11" applyFont="1" applyFill="1" applyBorder="1" applyAlignment="1">
      <alignment horizontal="right" vertical="center" wrapText="1"/>
    </xf>
    <xf numFmtId="166" fontId="12" fillId="0" borderId="1" xfId="2" applyNumberFormat="1" applyFont="1" applyFill="1" applyBorder="1" applyAlignment="1">
      <alignment horizontal="justify" vertical="center"/>
    </xf>
    <xf numFmtId="166" fontId="60" fillId="0" borderId="1" xfId="2" applyNumberFormat="1" applyFont="1" applyFill="1" applyBorder="1" applyAlignment="1">
      <alignment horizontal="center" vertical="center"/>
    </xf>
    <xf numFmtId="0" fontId="8" fillId="0" borderId="2" xfId="10" applyFont="1" applyFill="1" applyBorder="1" applyAlignment="1">
      <alignment horizontal="left" vertical="center" wrapText="1"/>
    </xf>
    <xf numFmtId="0" fontId="53" fillId="0" borderId="1" xfId="10" applyFont="1" applyFill="1" applyBorder="1" applyAlignment="1">
      <alignment horizontal="center" vertical="center" wrapText="1"/>
    </xf>
    <xf numFmtId="9" fontId="14" fillId="0" borderId="3" xfId="11" applyFont="1" applyFill="1" applyBorder="1" applyAlignment="1">
      <alignment horizontal="right" vertical="center"/>
    </xf>
    <xf numFmtId="166" fontId="13" fillId="0" borderId="0" xfId="2" applyNumberFormat="1" applyFont="1" applyFill="1" applyBorder="1" applyAlignment="1">
      <alignment horizontal="right" vertical="center" wrapText="1"/>
    </xf>
    <xf numFmtId="0" fontId="63" fillId="0" borderId="1" xfId="10" applyFont="1" applyFill="1" applyBorder="1" applyAlignment="1">
      <alignment vertical="center" wrapText="1"/>
    </xf>
    <xf numFmtId="166" fontId="13" fillId="0" borderId="1" xfId="2" applyNumberFormat="1" applyFont="1" applyFill="1" applyBorder="1" applyAlignment="1">
      <alignment horizontal="right" vertical="center" wrapText="1"/>
    </xf>
    <xf numFmtId="0" fontId="6" fillId="0" borderId="1" xfId="10" applyFill="1" applyBorder="1" applyAlignment="1">
      <alignment vertical="center" wrapText="1"/>
    </xf>
    <xf numFmtId="166" fontId="13" fillId="9" borderId="7" xfId="2" applyNumberFormat="1" applyFont="1" applyFill="1" applyBorder="1" applyAlignment="1">
      <alignment horizontal="center" wrapText="1"/>
    </xf>
    <xf numFmtId="0" fontId="6" fillId="9" borderId="1" xfId="10" applyFill="1" applyBorder="1" applyAlignment="1">
      <alignment vertical="center" wrapText="1"/>
    </xf>
    <xf numFmtId="166" fontId="12" fillId="9" borderId="3" xfId="2" applyNumberFormat="1" applyFont="1" applyFill="1" applyBorder="1" applyAlignment="1">
      <alignment horizontal="center" vertical="center" wrapText="1"/>
    </xf>
    <xf numFmtId="0" fontId="32" fillId="9" borderId="1" xfId="10" applyFont="1" applyFill="1" applyBorder="1" applyAlignment="1">
      <alignment horizontal="center" vertical="center" wrapText="1"/>
    </xf>
    <xf numFmtId="9" fontId="32" fillId="9" borderId="1" xfId="10" applyNumberFormat="1" applyFont="1" applyFill="1" applyBorder="1" applyAlignment="1">
      <alignment horizontal="center" vertical="center" wrapText="1"/>
    </xf>
    <xf numFmtId="166" fontId="28" fillId="9" borderId="1" xfId="2" applyNumberFormat="1" applyFont="1" applyFill="1" applyBorder="1" applyAlignment="1">
      <alignment horizontal="center" vertical="center" wrapText="1"/>
    </xf>
    <xf numFmtId="167" fontId="0" fillId="9" borderId="1" xfId="3" applyNumberFormat="1" applyFont="1" applyFill="1" applyBorder="1"/>
    <xf numFmtId="166" fontId="12" fillId="9" borderId="29" xfId="2" applyNumberFormat="1" applyFont="1" applyFill="1" applyBorder="1" applyAlignment="1">
      <alignment horizontal="center" vertical="center"/>
    </xf>
    <xf numFmtId="0" fontId="7" fillId="9" borderId="0" xfId="10" applyFont="1" applyFill="1"/>
    <xf numFmtId="0" fontId="63" fillId="9" borderId="1" xfId="10" applyFont="1" applyFill="1" applyBorder="1" applyAlignment="1">
      <alignment vertical="center" wrapText="1"/>
    </xf>
    <xf numFmtId="0" fontId="31" fillId="9" borderId="1" xfId="10" applyFont="1" applyFill="1" applyBorder="1" applyAlignment="1">
      <alignment horizontal="center" vertical="center" wrapText="1"/>
    </xf>
    <xf numFmtId="0" fontId="6" fillId="9" borderId="1" xfId="10" applyFill="1" applyBorder="1" applyAlignment="1">
      <alignment horizontal="center" vertical="center"/>
    </xf>
    <xf numFmtId="0" fontId="31" fillId="0" borderId="1" xfId="10" applyFont="1" applyFill="1" applyBorder="1" applyAlignment="1">
      <alignment horizontal="center" vertical="center" wrapText="1"/>
    </xf>
    <xf numFmtId="166" fontId="13" fillId="0" borderId="1" xfId="2" applyNumberFormat="1" applyFont="1" applyFill="1" applyBorder="1" applyAlignment="1">
      <alignment horizontal="center" wrapText="1"/>
    </xf>
    <xf numFmtId="166" fontId="13" fillId="0" borderId="1" xfId="2" applyNumberFormat="1" applyFont="1" applyFill="1" applyBorder="1" applyAlignment="1">
      <alignment horizontal="right" vertical="center"/>
    </xf>
    <xf numFmtId="166" fontId="13" fillId="0" borderId="1" xfId="2" applyNumberFormat="1" applyFont="1" applyFill="1" applyBorder="1" applyAlignment="1">
      <alignment horizontal="center" vertical="center" wrapText="1"/>
    </xf>
    <xf numFmtId="9" fontId="13" fillId="0" borderId="1" xfId="11" applyFont="1" applyFill="1" applyBorder="1" applyAlignment="1">
      <alignment horizontal="center" vertical="center" wrapText="1"/>
    </xf>
    <xf numFmtId="166" fontId="13" fillId="0" borderId="1" xfId="2" applyNumberFormat="1" applyFont="1" applyFill="1" applyBorder="1" applyAlignment="1">
      <alignment vertical="center" wrapText="1"/>
    </xf>
    <xf numFmtId="166" fontId="13" fillId="0" borderId="4" xfId="2" applyNumberFormat="1" applyFont="1" applyFill="1" applyBorder="1" applyAlignment="1"/>
    <xf numFmtId="166" fontId="32" fillId="0" borderId="1" xfId="2" applyNumberFormat="1" applyFont="1" applyFill="1" applyBorder="1" applyAlignment="1">
      <alignment horizontal="center" vertical="center" wrapText="1"/>
    </xf>
    <xf numFmtId="166" fontId="53" fillId="0" borderId="1" xfId="2" applyNumberFormat="1" applyFont="1" applyFill="1" applyBorder="1" applyAlignment="1">
      <alignment horizontal="center" vertical="center" wrapText="1"/>
    </xf>
    <xf numFmtId="166" fontId="31" fillId="0" borderId="1" xfId="2" applyNumberFormat="1" applyFont="1" applyFill="1" applyBorder="1" applyAlignment="1">
      <alignment horizontal="center" vertical="center" wrapText="1"/>
    </xf>
    <xf numFmtId="9" fontId="12" fillId="0" borderId="1" xfId="11" applyFont="1" applyFill="1" applyBorder="1" applyAlignment="1">
      <alignment horizontal="justify" vertical="center" wrapText="1"/>
    </xf>
    <xf numFmtId="0" fontId="39" fillId="0" borderId="1" xfId="10" applyFont="1" applyFill="1" applyBorder="1" applyAlignment="1">
      <alignment horizontal="center" vertical="center" wrapText="1"/>
    </xf>
    <xf numFmtId="166" fontId="64" fillId="0" borderId="1" xfId="2" applyNumberFormat="1" applyFont="1" applyFill="1" applyBorder="1" applyAlignment="1">
      <alignment horizontal="center" vertical="center" wrapText="1"/>
    </xf>
    <xf numFmtId="0" fontId="38" fillId="0" borderId="1" xfId="10" applyFont="1" applyFill="1" applyBorder="1" applyAlignment="1">
      <alignment horizontal="center" vertical="center" wrapText="1"/>
    </xf>
    <xf numFmtId="10" fontId="32" fillId="0" borderId="1" xfId="10" applyNumberFormat="1" applyFont="1" applyFill="1" applyBorder="1" applyAlignment="1">
      <alignment horizontal="center" vertical="center" wrapText="1"/>
    </xf>
    <xf numFmtId="9" fontId="7" fillId="0" borderId="1" xfId="10" applyNumberFormat="1" applyFont="1" applyFill="1" applyBorder="1" applyAlignment="1">
      <alignment horizontal="center" vertical="center"/>
    </xf>
    <xf numFmtId="168" fontId="53" fillId="0" borderId="1" xfId="10" applyNumberFormat="1" applyFont="1" applyFill="1" applyBorder="1" applyAlignment="1">
      <alignment horizontal="center" vertical="center" wrapText="1"/>
    </xf>
    <xf numFmtId="168" fontId="32" fillId="0" borderId="1" xfId="10" applyNumberFormat="1" applyFont="1" applyFill="1" applyBorder="1" applyAlignment="1">
      <alignment horizontal="center" vertical="center" wrapText="1"/>
    </xf>
    <xf numFmtId="0" fontId="36" fillId="0" borderId="1" xfId="10" applyFont="1" applyFill="1" applyBorder="1" applyAlignment="1">
      <alignment horizontal="center" vertical="center" wrapText="1"/>
    </xf>
    <xf numFmtId="9" fontId="32" fillId="0" borderId="1" xfId="10" applyNumberFormat="1" applyFont="1" applyFill="1" applyBorder="1" applyAlignment="1">
      <alignment horizontal="center" vertical="center" wrapText="1"/>
    </xf>
    <xf numFmtId="3" fontId="32" fillId="0" borderId="1" xfId="10" applyNumberFormat="1" applyFont="1" applyFill="1" applyBorder="1" applyAlignment="1">
      <alignment horizontal="center" vertical="center" wrapText="1"/>
    </xf>
    <xf numFmtId="0" fontId="63" fillId="0" borderId="1" xfId="10" applyFont="1" applyFill="1" applyBorder="1" applyAlignment="1">
      <alignment wrapText="1"/>
    </xf>
    <xf numFmtId="0" fontId="7" fillId="0" borderId="1" xfId="4" applyFont="1" applyFill="1" applyBorder="1" applyAlignment="1">
      <alignment horizontal="left" vertical="center" wrapText="1"/>
    </xf>
    <xf numFmtId="166" fontId="12" fillId="0" borderId="1" xfId="2" applyNumberFormat="1" applyFont="1" applyFill="1" applyBorder="1" applyAlignment="1">
      <alignment vertical="center" wrapText="1"/>
    </xf>
    <xf numFmtId="166" fontId="13" fillId="0" borderId="4" xfId="2" applyNumberFormat="1" applyFont="1" applyFill="1" applyBorder="1" applyAlignment="1">
      <alignment horizontal="center" wrapText="1"/>
    </xf>
    <xf numFmtId="0" fontId="7" fillId="0" borderId="1" xfId="10" applyFont="1" applyFill="1" applyBorder="1"/>
    <xf numFmtId="0" fontId="54" fillId="0" borderId="1" xfId="10" applyFont="1" applyFill="1" applyBorder="1" applyAlignment="1">
      <alignment horizontal="center" vertical="center"/>
    </xf>
    <xf numFmtId="167" fontId="65" fillId="0" borderId="1" xfId="3" applyNumberFormat="1" applyFont="1" applyFill="1" applyBorder="1"/>
    <xf numFmtId="166" fontId="12" fillId="0" borderId="4" xfId="2" applyNumberFormat="1" applyFont="1" applyFill="1" applyBorder="1" applyAlignment="1">
      <alignment horizontal="center"/>
    </xf>
    <xf numFmtId="3" fontId="38" fillId="0" borderId="1" xfId="10" applyNumberFormat="1" applyFont="1" applyFill="1" applyBorder="1" applyAlignment="1">
      <alignment horizontal="center" vertical="center" wrapText="1"/>
    </xf>
    <xf numFmtId="166" fontId="55" fillId="0" borderId="1" xfId="2" applyNumberFormat="1" applyFont="1" applyFill="1" applyBorder="1" applyAlignment="1">
      <alignment vertical="center" wrapText="1"/>
    </xf>
    <xf numFmtId="166" fontId="28" fillId="0" borderId="1" xfId="2" applyNumberFormat="1" applyFont="1" applyFill="1" applyBorder="1" applyAlignment="1">
      <alignment vertical="center" wrapText="1"/>
    </xf>
    <xf numFmtId="9" fontId="12" fillId="0" borderId="1" xfId="11" applyFont="1" applyFill="1" applyBorder="1" applyAlignment="1">
      <alignment horizontal="center" vertical="center"/>
    </xf>
    <xf numFmtId="166" fontId="66" fillId="0" borderId="1" xfId="2" applyNumberFormat="1" applyFont="1" applyFill="1" applyBorder="1" applyAlignment="1">
      <alignment vertical="center" wrapText="1"/>
    </xf>
    <xf numFmtId="0" fontId="67" fillId="0" borderId="1" xfId="10" applyFont="1" applyFill="1" applyBorder="1" applyAlignment="1">
      <alignment wrapText="1"/>
    </xf>
    <xf numFmtId="3" fontId="68" fillId="0" borderId="1" xfId="10" applyNumberFormat="1" applyFont="1" applyFill="1" applyBorder="1" applyAlignment="1">
      <alignment horizontal="center" vertical="center" wrapText="1"/>
    </xf>
    <xf numFmtId="166" fontId="12" fillId="0" borderId="1" xfId="2" applyNumberFormat="1" applyFont="1" applyFill="1" applyBorder="1" applyAlignment="1">
      <alignment horizontal="justify"/>
    </xf>
    <xf numFmtId="0" fontId="8" fillId="0" borderId="1" xfId="10" applyFont="1" applyFill="1" applyBorder="1" applyAlignment="1">
      <alignment horizontal="left" vertical="center" wrapText="1"/>
    </xf>
    <xf numFmtId="3" fontId="36" fillId="0" borderId="1" xfId="10" applyNumberFormat="1" applyFont="1" applyFill="1" applyBorder="1" applyAlignment="1">
      <alignment horizontal="center" vertical="center" wrapText="1"/>
    </xf>
    <xf numFmtId="9" fontId="36" fillId="0" borderId="1" xfId="10" applyNumberFormat="1" applyFont="1" applyFill="1" applyBorder="1" applyAlignment="1">
      <alignment horizontal="center" vertical="center" wrapText="1"/>
    </xf>
    <xf numFmtId="0" fontId="19" fillId="0" borderId="0" xfId="10" applyFont="1" applyFill="1" applyBorder="1" applyAlignment="1">
      <alignment vertical="center"/>
    </xf>
    <xf numFmtId="2" fontId="31" fillId="0" borderId="1" xfId="10" applyNumberFormat="1" applyFont="1" applyFill="1" applyBorder="1" applyAlignment="1">
      <alignment horizontal="center" vertical="center" wrapText="1"/>
    </xf>
    <xf numFmtId="9" fontId="31" fillId="0" borderId="1" xfId="10" applyNumberFormat="1" applyFont="1" applyFill="1" applyBorder="1" applyAlignment="1">
      <alignment horizontal="center" vertical="center" wrapText="1"/>
    </xf>
    <xf numFmtId="168" fontId="31" fillId="0" borderId="1" xfId="10" applyNumberFormat="1" applyFont="1" applyFill="1" applyBorder="1" applyAlignment="1">
      <alignment horizontal="center" vertical="center" wrapText="1"/>
    </xf>
    <xf numFmtId="10" fontId="31" fillId="0" borderId="1" xfId="10" applyNumberFormat="1" applyFont="1" applyFill="1" applyBorder="1" applyAlignment="1">
      <alignment horizontal="center" vertical="center" wrapText="1"/>
    </xf>
    <xf numFmtId="166" fontId="12" fillId="0" borderId="1" xfId="2" applyNumberFormat="1" applyFont="1" applyFill="1" applyBorder="1" applyAlignment="1"/>
    <xf numFmtId="0" fontId="70" fillId="0" borderId="1" xfId="10" applyFont="1" applyFill="1" applyBorder="1" applyAlignment="1">
      <alignment vertical="center" wrapText="1"/>
    </xf>
    <xf numFmtId="171" fontId="71" fillId="0" borderId="1" xfId="2" applyNumberFormat="1" applyFont="1" applyFill="1" applyBorder="1" applyAlignment="1">
      <alignment vertical="center" wrapText="1"/>
    </xf>
    <xf numFmtId="166" fontId="60" fillId="0" borderId="1" xfId="2" applyNumberFormat="1" applyFont="1" applyFill="1" applyBorder="1" applyAlignment="1">
      <alignment vertical="center"/>
    </xf>
    <xf numFmtId="172" fontId="13" fillId="0" borderId="1" xfId="2" applyNumberFormat="1" applyFont="1" applyFill="1" applyBorder="1" applyAlignment="1"/>
    <xf numFmtId="166" fontId="12" fillId="0" borderId="3" xfId="2" applyNumberFormat="1" applyFont="1" applyFill="1" applyBorder="1" applyAlignment="1">
      <alignment vertical="center"/>
    </xf>
    <xf numFmtId="166" fontId="13" fillId="0" borderId="7" xfId="2" applyNumberFormat="1" applyFont="1" applyFill="1" applyBorder="1" applyAlignment="1"/>
    <xf numFmtId="166" fontId="12" fillId="0" borderId="7" xfId="2" applyNumberFormat="1" applyFont="1" applyFill="1" applyBorder="1" applyAlignment="1">
      <alignment vertical="center"/>
    </xf>
    <xf numFmtId="0" fontId="70" fillId="0" borderId="1" xfId="10" applyFont="1" applyFill="1" applyBorder="1" applyAlignment="1">
      <alignment wrapText="1"/>
    </xf>
    <xf numFmtId="0" fontId="30" fillId="0" borderId="1" xfId="10" applyFont="1" applyFill="1" applyBorder="1" applyAlignment="1">
      <alignment horizontal="center" vertical="center" wrapText="1"/>
    </xf>
    <xf numFmtId="9" fontId="12" fillId="0" borderId="3" xfId="11" applyFont="1" applyFill="1" applyBorder="1" applyAlignment="1">
      <alignment horizontal="center" vertical="center"/>
    </xf>
    <xf numFmtId="166" fontId="12" fillId="0" borderId="3" xfId="2" applyNumberFormat="1" applyFont="1" applyFill="1" applyBorder="1"/>
    <xf numFmtId="166" fontId="60" fillId="0" borderId="3" xfId="2" applyNumberFormat="1" applyFont="1" applyFill="1" applyBorder="1" applyAlignment="1">
      <alignment vertical="center"/>
    </xf>
    <xf numFmtId="172" fontId="13" fillId="0" borderId="3" xfId="2" applyNumberFormat="1" applyFont="1" applyFill="1" applyBorder="1" applyAlignment="1"/>
    <xf numFmtId="0" fontId="6" fillId="0" borderId="1" xfId="10" applyFill="1" applyBorder="1" applyAlignment="1">
      <alignment wrapText="1"/>
    </xf>
    <xf numFmtId="166" fontId="12" fillId="0" borderId="7" xfId="2" applyNumberFormat="1" applyFont="1" applyFill="1" applyBorder="1" applyAlignment="1">
      <alignment horizontal="center" vertical="center" wrapText="1"/>
    </xf>
    <xf numFmtId="0" fontId="35" fillId="0" borderId="1" xfId="10" applyFont="1" applyFill="1" applyBorder="1" applyAlignment="1">
      <alignment horizontal="center" vertical="center" wrapText="1"/>
    </xf>
    <xf numFmtId="166" fontId="12" fillId="0" borderId="16" xfId="2" applyNumberFormat="1" applyFont="1" applyFill="1" applyBorder="1" applyAlignment="1">
      <alignment vertical="center"/>
    </xf>
    <xf numFmtId="166" fontId="12" fillId="0" borderId="18" xfId="2" applyNumberFormat="1" applyFont="1" applyFill="1" applyBorder="1" applyAlignment="1">
      <alignment vertical="center"/>
    </xf>
    <xf numFmtId="0" fontId="8" fillId="0" borderId="30" xfId="10" applyFont="1" applyFill="1" applyBorder="1" applyAlignment="1">
      <alignment horizontal="left" vertical="center" wrapText="1"/>
    </xf>
    <xf numFmtId="0" fontId="8" fillId="0" borderId="31" xfId="10" applyFont="1" applyFill="1" applyBorder="1" applyAlignment="1">
      <alignment horizontal="left" vertical="center" wrapText="1"/>
    </xf>
    <xf numFmtId="166" fontId="12" fillId="0" borderId="3" xfId="2" applyNumberFormat="1" applyFont="1" applyFill="1" applyBorder="1" applyAlignment="1">
      <alignment vertical="center" wrapText="1"/>
    </xf>
    <xf numFmtId="166" fontId="60" fillId="0" borderId="3" xfId="2" applyNumberFormat="1" applyFont="1" applyFill="1" applyBorder="1" applyAlignment="1">
      <alignment horizontal="center" vertical="center"/>
    </xf>
    <xf numFmtId="0" fontId="34" fillId="0" borderId="1" xfId="10" applyFont="1" applyFill="1" applyBorder="1" applyAlignment="1">
      <alignment horizontal="center" vertical="center"/>
    </xf>
    <xf numFmtId="167" fontId="0" fillId="0" borderId="1" xfId="3" applyNumberFormat="1" applyFont="1" applyFill="1" applyBorder="1" applyAlignment="1">
      <alignment horizontal="center" vertical="center"/>
    </xf>
    <xf numFmtId="166" fontId="13" fillId="9" borderId="3" xfId="2" applyNumberFormat="1" applyFont="1" applyFill="1" applyBorder="1" applyAlignment="1"/>
    <xf numFmtId="166" fontId="12" fillId="9" borderId="3" xfId="2" applyNumberFormat="1" applyFont="1" applyFill="1" applyBorder="1" applyAlignment="1">
      <alignment vertical="center"/>
    </xf>
    <xf numFmtId="166" fontId="12" fillId="9" borderId="3" xfId="2" applyNumberFormat="1" applyFont="1" applyFill="1" applyBorder="1" applyAlignment="1">
      <alignment vertical="center" wrapText="1"/>
    </xf>
    <xf numFmtId="9" fontId="12" fillId="9" borderId="3" xfId="11" applyFont="1" applyFill="1" applyBorder="1" applyAlignment="1">
      <alignment horizontal="center" vertical="center"/>
    </xf>
    <xf numFmtId="166" fontId="60" fillId="9" borderId="3" xfId="2" applyNumberFormat="1" applyFont="1" applyFill="1" applyBorder="1" applyAlignment="1">
      <alignment horizontal="center" vertical="center"/>
    </xf>
    <xf numFmtId="166" fontId="60" fillId="9" borderId="3" xfId="2" applyNumberFormat="1" applyFont="1" applyFill="1" applyBorder="1" applyAlignment="1">
      <alignment vertical="center"/>
    </xf>
    <xf numFmtId="172" fontId="13" fillId="9" borderId="3" xfId="2" applyNumberFormat="1" applyFont="1" applyFill="1" applyBorder="1" applyAlignment="1"/>
    <xf numFmtId="166" fontId="13" fillId="9" borderId="4" xfId="2" applyNumberFormat="1" applyFont="1" applyFill="1" applyBorder="1" applyAlignment="1"/>
    <xf numFmtId="0" fontId="7" fillId="9" borderId="0" xfId="10" applyFont="1" applyFill="1" applyBorder="1"/>
    <xf numFmtId="0" fontId="72" fillId="0" borderId="1" xfId="10" applyFont="1" applyFill="1" applyBorder="1" applyAlignment="1">
      <alignment vertical="center" wrapText="1"/>
    </xf>
    <xf numFmtId="0" fontId="29" fillId="0" borderId="1" xfId="10" applyFont="1" applyFill="1" applyBorder="1" applyAlignment="1">
      <alignment horizontal="center" vertical="center" wrapText="1"/>
    </xf>
    <xf numFmtId="0" fontId="72" fillId="9" borderId="1" xfId="10" applyFont="1" applyFill="1" applyBorder="1" applyAlignment="1">
      <alignment vertical="center" wrapText="1"/>
    </xf>
    <xf numFmtId="0" fontId="71" fillId="0" borderId="1" xfId="10" applyFont="1" applyFill="1" applyBorder="1" applyAlignment="1">
      <alignment wrapText="1"/>
    </xf>
    <xf numFmtId="171" fontId="63" fillId="0" borderId="1" xfId="2" applyNumberFormat="1" applyFont="1" applyFill="1" applyBorder="1"/>
    <xf numFmtId="0" fontId="7" fillId="0" borderId="1" xfId="10" applyFont="1" applyFill="1" applyBorder="1" applyAlignment="1">
      <alignment vertical="center" wrapText="1"/>
    </xf>
    <xf numFmtId="0" fontId="7" fillId="0" borderId="29" xfId="10" applyFont="1" applyFill="1" applyBorder="1" applyAlignment="1">
      <alignment wrapText="1"/>
    </xf>
    <xf numFmtId="0" fontId="32" fillId="0" borderId="3" xfId="10" applyFont="1" applyFill="1" applyBorder="1" applyAlignment="1">
      <alignment horizontal="center" vertical="center" wrapText="1"/>
    </xf>
    <xf numFmtId="0" fontId="31" fillId="0" borderId="3" xfId="10" applyFont="1" applyFill="1" applyBorder="1" applyAlignment="1">
      <alignment horizontal="center" vertical="center" wrapText="1"/>
    </xf>
    <xf numFmtId="167" fontId="0" fillId="0" borderId="3" xfId="3" applyNumberFormat="1" applyFont="1" applyFill="1" applyBorder="1"/>
    <xf numFmtId="166" fontId="8" fillId="0" borderId="7" xfId="2" applyNumberFormat="1" applyFont="1" applyFill="1" applyBorder="1" applyAlignment="1">
      <alignment horizontal="left"/>
    </xf>
    <xf numFmtId="166" fontId="9" fillId="0" borderId="1" xfId="10" applyNumberFormat="1" applyFont="1" applyFill="1" applyBorder="1" applyAlignment="1">
      <alignment wrapText="1"/>
    </xf>
    <xf numFmtId="166" fontId="8" fillId="0" borderId="1" xfId="10" applyNumberFormat="1" applyFont="1" applyFill="1" applyBorder="1" applyAlignment="1">
      <alignment wrapText="1"/>
    </xf>
    <xf numFmtId="0" fontId="8" fillId="0" borderId="1" xfId="10" applyFont="1" applyFill="1" applyBorder="1" applyAlignment="1">
      <alignment wrapText="1"/>
    </xf>
    <xf numFmtId="166" fontId="8" fillId="0" borderId="1" xfId="2" applyNumberFormat="1" applyFont="1" applyFill="1" applyBorder="1" applyAlignment="1">
      <alignment horizontal="left" vertical="center" wrapText="1"/>
    </xf>
    <xf numFmtId="166" fontId="8" fillId="0" borderId="1" xfId="2" applyNumberFormat="1" applyFont="1" applyFill="1" applyBorder="1" applyAlignment="1">
      <alignment horizontal="left"/>
    </xf>
    <xf numFmtId="0" fontId="8" fillId="0" borderId="0" xfId="10" applyFont="1" applyFill="1" applyAlignment="1">
      <alignment horizontal="left"/>
    </xf>
    <xf numFmtId="166" fontId="13" fillId="0" borderId="31" xfId="2" applyNumberFormat="1" applyFont="1" applyFill="1" applyBorder="1" applyAlignment="1">
      <alignment vertical="center"/>
    </xf>
    <xf numFmtId="166" fontId="12" fillId="0" borderId="31" xfId="2" applyNumberFormat="1" applyFont="1" applyFill="1" applyBorder="1" applyAlignment="1">
      <alignment horizontal="left" vertical="center" wrapText="1"/>
    </xf>
    <xf numFmtId="166" fontId="12" fillId="0" borderId="31" xfId="2" applyNumberFormat="1" applyFont="1" applyFill="1" applyBorder="1"/>
    <xf numFmtId="166" fontId="13" fillId="0" borderId="31" xfId="2" applyNumberFormat="1" applyFont="1" applyFill="1" applyBorder="1"/>
    <xf numFmtId="9" fontId="12" fillId="0" borderId="31" xfId="11" applyFont="1" applyFill="1" applyBorder="1"/>
    <xf numFmtId="166" fontId="12" fillId="0" borderId="5" xfId="2" applyNumberFormat="1" applyFont="1" applyFill="1" applyBorder="1"/>
    <xf numFmtId="166" fontId="12" fillId="0" borderId="6" xfId="2" applyNumberFormat="1" applyFont="1" applyFill="1" applyBorder="1"/>
    <xf numFmtId="9" fontId="12" fillId="0" borderId="5" xfId="11" applyFont="1" applyFill="1" applyBorder="1"/>
    <xf numFmtId="9" fontId="60" fillId="0" borderId="4" xfId="11" applyFont="1" applyFill="1" applyBorder="1" applyAlignment="1">
      <alignment horizontal="center" vertical="center"/>
    </xf>
    <xf numFmtId="166" fontId="12" fillId="0" borderId="4" xfId="2" applyNumberFormat="1" applyFont="1" applyFill="1" applyBorder="1"/>
    <xf numFmtId="166" fontId="60" fillId="0" borderId="4" xfId="2" applyNumberFormat="1" applyFont="1" applyFill="1" applyBorder="1" applyAlignment="1">
      <alignment vertical="center"/>
    </xf>
    <xf numFmtId="166" fontId="12" fillId="0" borderId="4" xfId="2" applyNumberFormat="1" applyFont="1" applyFill="1" applyBorder="1" applyAlignment="1">
      <alignment vertical="center"/>
    </xf>
    <xf numFmtId="166" fontId="12" fillId="0" borderId="4" xfId="2" applyNumberFormat="1" applyFont="1" applyFill="1" applyBorder="1" applyAlignment="1">
      <alignment horizontal="justify" vertical="center" wrapText="1"/>
    </xf>
    <xf numFmtId="0" fontId="73" fillId="0" borderId="3" xfId="10" applyFont="1" applyFill="1" applyBorder="1" applyAlignment="1">
      <alignment vertical="center" wrapText="1"/>
    </xf>
    <xf numFmtId="0" fontId="73" fillId="0" borderId="3" xfId="10" applyFont="1" applyFill="1" applyBorder="1" applyAlignment="1">
      <alignment horizontal="left" vertical="center" wrapText="1"/>
    </xf>
    <xf numFmtId="166" fontId="12" fillId="0" borderId="1" xfId="2" applyNumberFormat="1" applyFont="1" applyFill="1" applyBorder="1" applyAlignment="1">
      <alignment wrapText="1"/>
    </xf>
    <xf numFmtId="166" fontId="74" fillId="0" borderId="1" xfId="2" applyNumberFormat="1" applyFont="1" applyFill="1" applyBorder="1" applyAlignment="1">
      <alignment horizontal="center" vertical="center" wrapText="1"/>
    </xf>
    <xf numFmtId="0" fontId="31" fillId="0" borderId="35" xfId="10" applyFont="1" applyFill="1" applyBorder="1" applyAlignment="1">
      <alignment horizontal="center" vertical="center" wrapText="1"/>
    </xf>
    <xf numFmtId="166" fontId="12" fillId="0" borderId="14" xfId="2" applyNumberFormat="1" applyFont="1" applyFill="1" applyBorder="1"/>
    <xf numFmtId="0" fontId="31" fillId="0" borderId="36" xfId="10" applyFont="1" applyFill="1" applyBorder="1" applyAlignment="1">
      <alignment horizontal="center" vertical="center" wrapText="1"/>
    </xf>
    <xf numFmtId="9" fontId="30" fillId="0" borderId="1" xfId="10" applyNumberFormat="1" applyFont="1" applyFill="1" applyBorder="1" applyAlignment="1">
      <alignment horizontal="center" vertical="center" wrapText="1"/>
    </xf>
    <xf numFmtId="3" fontId="63" fillId="0" borderId="1" xfId="10" applyNumberFormat="1" applyFont="1" applyFill="1" applyBorder="1" applyAlignment="1">
      <alignment vertical="center"/>
    </xf>
    <xf numFmtId="0" fontId="75" fillId="0" borderId="1" xfId="10" applyFont="1" applyFill="1" applyBorder="1" applyAlignment="1">
      <alignment vertical="center" wrapText="1"/>
    </xf>
    <xf numFmtId="9" fontId="13" fillId="0" borderId="1" xfId="11" applyFont="1" applyFill="1" applyBorder="1" applyAlignment="1"/>
    <xf numFmtId="166" fontId="12" fillId="0" borderId="0" xfId="2" applyNumberFormat="1" applyFont="1" applyFill="1"/>
    <xf numFmtId="166" fontId="13" fillId="0" borderId="0" xfId="2" applyNumberFormat="1" applyFont="1" applyFill="1"/>
    <xf numFmtId="9" fontId="12" fillId="0" borderId="0" xfId="11" applyFont="1" applyFill="1"/>
    <xf numFmtId="9" fontId="12" fillId="0" borderId="1" xfId="11" applyFont="1" applyFill="1" applyBorder="1"/>
    <xf numFmtId="166" fontId="13" fillId="0" borderId="2" xfId="2" applyNumberFormat="1" applyFont="1" applyFill="1" applyBorder="1"/>
    <xf numFmtId="166" fontId="13" fillId="0" borderId="5" xfId="2" applyNumberFormat="1" applyFont="1" applyFill="1" applyBorder="1"/>
    <xf numFmtId="166" fontId="13" fillId="0" borderId="6" xfId="2" applyNumberFormat="1" applyFont="1" applyFill="1" applyBorder="1"/>
    <xf numFmtId="166" fontId="7" fillId="0" borderId="0" xfId="2" applyNumberFormat="1" applyFont="1" applyFill="1"/>
    <xf numFmtId="166" fontId="7" fillId="0" borderId="0" xfId="10" applyNumberFormat="1" applyFont="1" applyFill="1"/>
    <xf numFmtId="166" fontId="76" fillId="0" borderId="0" xfId="2" applyNumberFormat="1" applyFont="1" applyFill="1" applyAlignment="1">
      <alignment horizontal="right"/>
    </xf>
    <xf numFmtId="166" fontId="7" fillId="0" borderId="0" xfId="2" applyNumberFormat="1" applyFont="1" applyFill="1" applyAlignment="1">
      <alignment horizontal="right"/>
    </xf>
    <xf numFmtId="173" fontId="7" fillId="0" borderId="0" xfId="10" applyNumberFormat="1" applyFont="1" applyFill="1"/>
    <xf numFmtId="172" fontId="7" fillId="0" borderId="0" xfId="10" applyNumberFormat="1" applyFont="1" applyFill="1"/>
    <xf numFmtId="166" fontId="76" fillId="0" borderId="0" xfId="2" applyNumberFormat="1" applyFont="1" applyFill="1"/>
    <xf numFmtId="167" fontId="0" fillId="0" borderId="0" xfId="9" applyNumberFormat="1" applyFont="1" applyFill="1"/>
    <xf numFmtId="0" fontId="32" fillId="0" borderId="1" xfId="7" applyFont="1" applyFill="1" applyBorder="1" applyAlignment="1">
      <alignment horizontal="justify" vertical="center" wrapText="1"/>
    </xf>
    <xf numFmtId="0" fontId="15" fillId="0" borderId="1" xfId="7" applyFont="1" applyFill="1" applyBorder="1" applyAlignment="1">
      <alignment vertical="center" wrapText="1"/>
    </xf>
    <xf numFmtId="0" fontId="30" fillId="0" borderId="1" xfId="7" applyFont="1" applyFill="1" applyBorder="1" applyAlignment="1">
      <alignment vertical="center" wrapText="1"/>
    </xf>
    <xf numFmtId="0" fontId="32" fillId="12" borderId="3" xfId="7" applyFont="1" applyFill="1" applyBorder="1" applyAlignment="1">
      <alignment vertical="center" wrapText="1"/>
    </xf>
    <xf numFmtId="0" fontId="32" fillId="12" borderId="29" xfId="7" applyFont="1" applyFill="1" applyBorder="1" applyAlignment="1">
      <alignment vertical="center" wrapText="1"/>
    </xf>
    <xf numFmtId="0" fontId="32" fillId="12" borderId="4" xfId="7" applyFont="1" applyFill="1" applyBorder="1" applyAlignment="1">
      <alignment vertical="center" wrapText="1"/>
    </xf>
    <xf numFmtId="0" fontId="31" fillId="6" borderId="3" xfId="7" applyFont="1" applyFill="1" applyBorder="1" applyAlignment="1">
      <alignment vertical="center" wrapText="1"/>
    </xf>
    <xf numFmtId="0" fontId="31" fillId="6" borderId="29" xfId="7" applyFont="1" applyFill="1" applyBorder="1" applyAlignment="1">
      <alignment vertical="center" wrapText="1"/>
    </xf>
    <xf numFmtId="0" fontId="31" fillId="6" borderId="4" xfId="7" applyFont="1" applyFill="1" applyBorder="1" applyAlignment="1">
      <alignment vertical="center" wrapText="1"/>
    </xf>
    <xf numFmtId="0" fontId="31" fillId="13" borderId="3" xfId="7" applyFont="1" applyFill="1" applyBorder="1" applyAlignment="1">
      <alignment vertical="center" wrapText="1"/>
    </xf>
    <xf numFmtId="0" fontId="31" fillId="13" borderId="29" xfId="7" applyFont="1" applyFill="1" applyBorder="1" applyAlignment="1">
      <alignment vertical="center" wrapText="1"/>
    </xf>
    <xf numFmtId="0" fontId="31" fillId="13" borderId="4" xfId="7" applyFont="1" applyFill="1" applyBorder="1" applyAlignment="1">
      <alignment vertical="center" wrapText="1"/>
    </xf>
    <xf numFmtId="0" fontId="31" fillId="14" borderId="3" xfId="7" applyFont="1" applyFill="1" applyBorder="1" applyAlignment="1">
      <alignment vertical="center" wrapText="1"/>
    </xf>
    <xf numFmtId="0" fontId="31" fillId="14" borderId="29" xfId="7" applyFont="1" applyFill="1" applyBorder="1" applyAlignment="1">
      <alignment vertical="center" wrapText="1"/>
    </xf>
    <xf numFmtId="0" fontId="31" fillId="14" borderId="4" xfId="7" applyFont="1" applyFill="1" applyBorder="1" applyAlignment="1">
      <alignment vertical="center" wrapText="1"/>
    </xf>
    <xf numFmtId="1" fontId="30" fillId="9" borderId="1" xfId="7" applyNumberFormat="1" applyFont="1" applyFill="1" applyBorder="1" applyAlignment="1">
      <alignment horizontal="center" vertical="center" wrapText="1"/>
    </xf>
    <xf numFmtId="0" fontId="28" fillId="9" borderId="1" xfId="7" applyFont="1" applyFill="1" applyBorder="1" applyAlignment="1">
      <alignment horizontal="center" vertical="center" wrapText="1"/>
    </xf>
    <xf numFmtId="9" fontId="42" fillId="9" borderId="1" xfId="7" applyNumberFormat="1" applyFont="1" applyFill="1" applyBorder="1" applyAlignment="1">
      <alignment horizontal="center" vertical="center" wrapText="1"/>
    </xf>
    <xf numFmtId="0" fontId="22" fillId="0" borderId="0" xfId="12" applyFont="1"/>
    <xf numFmtId="0" fontId="22" fillId="0" borderId="0" xfId="12" applyFont="1" applyAlignment="1">
      <alignment horizontal="center" vertical="center"/>
    </xf>
    <xf numFmtId="0" fontId="4" fillId="2" borderId="0" xfId="12" applyFill="1"/>
    <xf numFmtId="0" fontId="20" fillId="2" borderId="0" xfId="12" applyFont="1" applyFill="1"/>
    <xf numFmtId="0" fontId="4" fillId="2" borderId="0" xfId="12" applyFill="1" applyAlignment="1">
      <alignment horizontal="center"/>
    </xf>
    <xf numFmtId="0" fontId="20" fillId="0" borderId="0" xfId="12" applyFont="1"/>
    <xf numFmtId="0" fontId="4" fillId="0" borderId="0" xfId="12"/>
    <xf numFmtId="0" fontId="4" fillId="0" borderId="0" xfId="12" applyAlignment="1">
      <alignment horizontal="center"/>
    </xf>
    <xf numFmtId="0" fontId="2" fillId="0" borderId="0" xfId="14"/>
    <xf numFmtId="0" fontId="23" fillId="0" borderId="20" xfId="14" applyFont="1" applyBorder="1" applyAlignment="1">
      <alignment horizontal="center" vertical="center" wrapText="1"/>
    </xf>
    <xf numFmtId="0" fontId="23" fillId="0" borderId="21" xfId="14" applyFont="1" applyBorder="1" applyAlignment="1">
      <alignment horizontal="center" vertical="center" wrapText="1"/>
    </xf>
    <xf numFmtId="0" fontId="23" fillId="0" borderId="22" xfId="14" applyFont="1" applyFill="1" applyBorder="1" applyAlignment="1">
      <alignment horizontal="center" vertical="center" wrapText="1"/>
    </xf>
    <xf numFmtId="0" fontId="24" fillId="0" borderId="1" xfId="14" applyFont="1" applyFill="1" applyBorder="1" applyAlignment="1">
      <alignment horizontal="center"/>
    </xf>
    <xf numFmtId="0" fontId="24" fillId="0" borderId="1" xfId="14" applyFont="1" applyFill="1" applyBorder="1" applyAlignment="1">
      <alignment wrapText="1"/>
    </xf>
    <xf numFmtId="0" fontId="24" fillId="0" borderId="1" xfId="14" applyFont="1" applyFill="1" applyBorder="1" applyAlignment="1">
      <alignment horizontal="center" wrapText="1"/>
    </xf>
    <xf numFmtId="0" fontId="24" fillId="0" borderId="1" xfId="14" applyFont="1" applyFill="1" applyBorder="1"/>
    <xf numFmtId="2" fontId="24" fillId="0" borderId="1" xfId="14" applyNumberFormat="1" applyFont="1" applyFill="1" applyBorder="1" applyAlignment="1">
      <alignment horizontal="center"/>
    </xf>
    <xf numFmtId="0" fontId="23" fillId="0" borderId="1" xfId="14" applyFont="1" applyBorder="1" applyAlignment="1">
      <alignment horizontal="center" wrapText="1"/>
    </xf>
    <xf numFmtId="0" fontId="80" fillId="0" borderId="1" xfId="14" applyFont="1" applyBorder="1" applyAlignment="1">
      <alignment horizontal="center" wrapText="1"/>
    </xf>
    <xf numFmtId="0" fontId="80" fillId="0" borderId="1" xfId="14" applyFont="1" applyBorder="1" applyAlignment="1">
      <alignment vertical="center" wrapText="1"/>
    </xf>
    <xf numFmtId="0" fontId="80" fillId="0" borderId="24" xfId="14" applyFont="1" applyBorder="1" applyAlignment="1">
      <alignment horizontal="center"/>
    </xf>
    <xf numFmtId="0" fontId="23" fillId="0" borderId="4" xfId="14" applyFont="1" applyBorder="1" applyAlignment="1">
      <alignment horizontal="center" wrapText="1"/>
    </xf>
    <xf numFmtId="0" fontId="23" fillId="0" borderId="30" xfId="14" applyFont="1" applyBorder="1" applyAlignment="1">
      <alignment horizontal="center" wrapText="1"/>
    </xf>
    <xf numFmtId="0" fontId="24" fillId="0" borderId="14" xfId="14" applyFont="1" applyFill="1" applyBorder="1"/>
    <xf numFmtId="0" fontId="24" fillId="0" borderId="6" xfId="14" applyFont="1" applyFill="1" applyBorder="1"/>
    <xf numFmtId="0" fontId="23" fillId="0" borderId="21" xfId="14" applyFont="1" applyBorder="1" applyAlignment="1">
      <alignment horizontal="center" wrapText="1"/>
    </xf>
    <xf numFmtId="0" fontId="23" fillId="0" borderId="39" xfId="14" applyFont="1" applyBorder="1" applyAlignment="1">
      <alignment horizontal="center" wrapText="1"/>
    </xf>
    <xf numFmtId="0" fontId="80" fillId="0" borderId="2" xfId="14" applyFont="1" applyBorder="1" applyAlignment="1">
      <alignment vertical="center" wrapText="1"/>
    </xf>
    <xf numFmtId="0" fontId="80" fillId="0" borderId="1" xfId="14" applyFont="1" applyBorder="1" applyAlignment="1"/>
    <xf numFmtId="0" fontId="80" fillId="0" borderId="1" xfId="14" applyFont="1" applyBorder="1" applyAlignment="1">
      <alignment horizontal="center"/>
    </xf>
    <xf numFmtId="0" fontId="80" fillId="0" borderId="1" xfId="14" applyFont="1" applyBorder="1"/>
    <xf numFmtId="0" fontId="80" fillId="0" borderId="2" xfId="14" applyFont="1" applyBorder="1"/>
    <xf numFmtId="0" fontId="80" fillId="0" borderId="26" xfId="14" applyFont="1" applyBorder="1"/>
    <xf numFmtId="0" fontId="80" fillId="0" borderId="17" xfId="14" applyFont="1" applyBorder="1"/>
    <xf numFmtId="0" fontId="80" fillId="0" borderId="27" xfId="14" applyFont="1" applyBorder="1" applyAlignment="1">
      <alignment horizontal="center"/>
    </xf>
    <xf numFmtId="0" fontId="80" fillId="0" borderId="0" xfId="14" applyFont="1" applyBorder="1" applyAlignment="1">
      <alignment horizontal="center" wrapText="1"/>
    </xf>
    <xf numFmtId="0" fontId="80" fillId="0" borderId="0" xfId="14" applyFont="1" applyBorder="1" applyAlignment="1">
      <alignment vertical="center" wrapText="1"/>
    </xf>
    <xf numFmtId="0" fontId="80" fillId="0" borderId="0" xfId="14" applyFont="1" applyBorder="1" applyAlignment="1">
      <alignment horizontal="center"/>
    </xf>
    <xf numFmtId="0" fontId="25" fillId="0" borderId="0" xfId="5" applyFont="1" applyBorder="1" applyAlignment="1">
      <alignment horizontal="center" vertical="center"/>
    </xf>
    <xf numFmtId="0" fontId="23" fillId="0" borderId="20" xfId="5" applyFont="1" applyBorder="1" applyAlignment="1">
      <alignment horizontal="center" vertical="center" wrapText="1"/>
    </xf>
    <xf numFmtId="0" fontId="23" fillId="0" borderId="21" xfId="5" applyFont="1" applyBorder="1" applyAlignment="1">
      <alignment horizontal="center" vertical="center" wrapText="1"/>
    </xf>
    <xf numFmtId="0" fontId="24" fillId="0" borderId="1" xfId="5" applyFont="1" applyFill="1" applyBorder="1" applyAlignment="1">
      <alignment horizontal="center"/>
    </xf>
    <xf numFmtId="0" fontId="24" fillId="0" borderId="1" xfId="5" applyFont="1" applyFill="1" applyBorder="1" applyAlignment="1">
      <alignment wrapText="1"/>
    </xf>
    <xf numFmtId="16" fontId="24" fillId="0" borderId="1" xfId="5" applyNumberFormat="1" applyFont="1" applyFill="1" applyBorder="1" applyAlignment="1">
      <alignment horizontal="center" vertical="center"/>
    </xf>
    <xf numFmtId="0" fontId="24" fillId="0" borderId="1" xfId="5" applyFont="1" applyFill="1" applyBorder="1" applyAlignment="1">
      <alignment vertical="center" wrapText="1"/>
    </xf>
    <xf numFmtId="0" fontId="24" fillId="0" borderId="1" xfId="5" applyFont="1" applyFill="1" applyBorder="1" applyAlignment="1">
      <alignment horizontal="center" vertical="center"/>
    </xf>
    <xf numFmtId="0" fontId="23" fillId="0" borderId="20" xfId="12" applyFont="1" applyBorder="1" applyAlignment="1">
      <alignment horizontal="center" vertical="center" wrapText="1"/>
    </xf>
    <xf numFmtId="0" fontId="23" fillId="0" borderId="21" xfId="12" applyFont="1" applyBorder="1" applyAlignment="1">
      <alignment horizontal="center" vertical="center" wrapText="1"/>
    </xf>
    <xf numFmtId="0" fontId="23" fillId="0" borderId="21" xfId="12" applyFont="1" applyFill="1" applyBorder="1" applyAlignment="1">
      <alignment horizontal="center" vertical="center" wrapText="1"/>
    </xf>
    <xf numFmtId="0" fontId="24" fillId="0" borderId="1" xfId="12" applyFont="1" applyFill="1" applyBorder="1" applyAlignment="1">
      <alignment wrapText="1"/>
    </xf>
    <xf numFmtId="0" fontId="24" fillId="0" borderId="1" xfId="12" applyFont="1" applyFill="1" applyBorder="1" applyAlignment="1">
      <alignment horizontal="center"/>
    </xf>
    <xf numFmtId="0" fontId="24" fillId="0" borderId="1" xfId="12" applyFont="1" applyFill="1" applyBorder="1" applyAlignment="1">
      <alignment horizontal="center" wrapText="1"/>
    </xf>
    <xf numFmtId="0" fontId="18" fillId="0" borderId="40" xfId="12" applyFont="1" applyBorder="1" applyAlignment="1">
      <alignment horizontal="center" vertical="center"/>
    </xf>
    <xf numFmtId="0" fontId="23" fillId="0" borderId="20" xfId="12" applyFont="1" applyBorder="1" applyAlignment="1">
      <alignment horizontal="center" wrapText="1"/>
    </xf>
    <xf numFmtId="0" fontId="23" fillId="0" borderId="21" xfId="12" applyFont="1" applyBorder="1" applyAlignment="1">
      <alignment horizontal="center" wrapText="1"/>
    </xf>
    <xf numFmtId="0" fontId="23" fillId="0" borderId="39" xfId="12" applyFont="1" applyFill="1" applyBorder="1" applyAlignment="1">
      <alignment horizontal="center" wrapText="1"/>
    </xf>
    <xf numFmtId="16" fontId="80" fillId="0" borderId="4" xfId="12" applyNumberFormat="1" applyFont="1" applyBorder="1" applyAlignment="1">
      <alignment horizontal="center" wrapText="1"/>
    </xf>
    <xf numFmtId="0" fontId="80" fillId="0" borderId="4" xfId="12" applyFont="1" applyBorder="1" applyAlignment="1">
      <alignment vertical="center" wrapText="1"/>
    </xf>
    <xf numFmtId="0" fontId="80" fillId="0" borderId="1" xfId="12" applyFont="1" applyBorder="1" applyAlignment="1">
      <alignment horizontal="center" wrapText="1"/>
    </xf>
    <xf numFmtId="0" fontId="80" fillId="0" borderId="1" xfId="12" applyFont="1" applyBorder="1" applyAlignment="1">
      <alignment vertical="center" wrapText="1"/>
    </xf>
    <xf numFmtId="16" fontId="80" fillId="0" borderId="1" xfId="12" applyNumberFormat="1" applyFont="1" applyBorder="1" applyAlignment="1">
      <alignment horizontal="center" wrapText="1"/>
    </xf>
    <xf numFmtId="0" fontId="25" fillId="0" borderId="0" xfId="0" applyFont="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1" xfId="0" applyFont="1" applyFill="1" applyBorder="1" applyAlignment="1">
      <alignment horizontal="center" vertical="center" wrapText="1"/>
    </xf>
    <xf numFmtId="174" fontId="24" fillId="0" borderId="1" xfId="0" applyNumberFormat="1" applyFont="1" applyFill="1" applyBorder="1" applyAlignment="1">
      <alignment horizontal="left"/>
    </xf>
    <xf numFmtId="0" fontId="24" fillId="0" borderId="1" xfId="0" applyFont="1" applyFill="1" applyBorder="1" applyAlignment="1">
      <alignment wrapText="1"/>
    </xf>
    <xf numFmtId="0" fontId="18" fillId="0" borderId="1" xfId="0" applyFont="1" applyBorder="1" applyAlignment="1">
      <alignment horizontal="left" vertical="center"/>
    </xf>
    <xf numFmtId="0" fontId="0" fillId="0" borderId="1" xfId="0" applyBorder="1" applyAlignment="1">
      <alignment horizontal="left"/>
    </xf>
    <xf numFmtId="0" fontId="0" fillId="0" borderId="1" xfId="0" applyBorder="1" applyAlignment="1">
      <alignment wrapText="1"/>
    </xf>
    <xf numFmtId="0" fontId="24" fillId="0" borderId="2" xfId="14" applyFont="1" applyFill="1" applyBorder="1"/>
    <xf numFmtId="0" fontId="80" fillId="0" borderId="2" xfId="14" applyFont="1" applyBorder="1" applyAlignment="1">
      <alignment horizontal="center"/>
    </xf>
    <xf numFmtId="0" fontId="6" fillId="2" borderId="1" xfId="12" applyFont="1" applyFill="1" applyBorder="1" applyAlignment="1">
      <alignment horizontal="center" vertical="center" wrapText="1"/>
    </xf>
    <xf numFmtId="0" fontId="21" fillId="2" borderId="1" xfId="6" applyFill="1" applyBorder="1" applyAlignment="1" applyProtection="1">
      <alignment vertical="center" wrapText="1"/>
    </xf>
    <xf numFmtId="0" fontId="22" fillId="2" borderId="1" xfId="12" applyFont="1" applyFill="1" applyBorder="1" applyAlignment="1">
      <alignment vertical="center" wrapText="1"/>
    </xf>
    <xf numFmtId="0" fontId="83" fillId="2" borderId="1" xfId="12" applyFont="1" applyFill="1" applyBorder="1" applyAlignment="1">
      <alignment horizontal="center" vertical="center" wrapText="1"/>
    </xf>
    <xf numFmtId="0" fontId="83" fillId="2" borderId="1" xfId="12" applyFont="1" applyFill="1" applyBorder="1" applyAlignment="1">
      <alignment horizontal="center" vertical="center" wrapText="1"/>
    </xf>
    <xf numFmtId="0" fontId="22" fillId="2" borderId="1" xfId="0" applyFont="1" applyFill="1" applyBorder="1" applyAlignment="1">
      <alignment vertical="center" wrapText="1"/>
    </xf>
    <xf numFmtId="0" fontId="83" fillId="2" borderId="1" xfId="5" applyFont="1" applyFill="1" applyBorder="1" applyAlignment="1">
      <alignment vertical="center" wrapText="1"/>
    </xf>
    <xf numFmtId="0" fontId="6" fillId="2" borderId="1" xfId="0" applyFont="1" applyFill="1" applyBorder="1" applyAlignment="1">
      <alignment horizontal="center" vertical="center" wrapText="1"/>
    </xf>
    <xf numFmtId="0" fontId="86" fillId="2" borderId="1" xfId="6" applyFont="1" applyFill="1" applyBorder="1" applyAlignment="1" applyProtection="1">
      <alignment vertical="center" wrapText="1"/>
    </xf>
    <xf numFmtId="0" fontId="86" fillId="2" borderId="1" xfId="6" applyFont="1" applyFill="1" applyBorder="1" applyAlignment="1" applyProtection="1">
      <alignment horizontal="center" vertical="center" wrapText="1"/>
    </xf>
    <xf numFmtId="0" fontId="6" fillId="2" borderId="1" xfId="5" applyFont="1" applyFill="1" applyBorder="1" applyAlignment="1">
      <alignment horizontal="center" vertical="center" wrapText="1"/>
    </xf>
    <xf numFmtId="0" fontId="83" fillId="2" borderId="1" xfId="0" applyFont="1" applyFill="1" applyBorder="1" applyAlignment="1">
      <alignment horizontal="center" vertical="center" wrapText="1"/>
    </xf>
    <xf numFmtId="0" fontId="83" fillId="2" borderId="1" xfId="0" applyFont="1" applyFill="1" applyBorder="1" applyAlignment="1">
      <alignment horizontal="left" vertical="center" wrapText="1"/>
    </xf>
    <xf numFmtId="0" fontId="83" fillId="2" borderId="1" xfId="0" applyFont="1" applyFill="1" applyBorder="1" applyAlignment="1">
      <alignment vertical="top" wrapText="1"/>
    </xf>
    <xf numFmtId="0" fontId="22" fillId="2" borderId="1" xfId="0" applyFont="1" applyFill="1" applyBorder="1" applyAlignment="1">
      <alignment horizontal="justify" vertical="center"/>
    </xf>
    <xf numFmtId="0" fontId="79" fillId="2" borderId="1" xfId="12" applyFont="1" applyFill="1" applyBorder="1" applyAlignment="1">
      <alignment wrapText="1"/>
    </xf>
    <xf numFmtId="0" fontId="85" fillId="2" borderId="1" xfId="6" applyFont="1" applyFill="1" applyBorder="1" applyAlignment="1" applyProtection="1">
      <alignment vertical="center" wrapText="1"/>
    </xf>
    <xf numFmtId="0" fontId="6" fillId="2" borderId="1" xfId="0" applyFont="1" applyFill="1" applyBorder="1" applyAlignment="1">
      <alignment vertical="center" wrapText="1"/>
    </xf>
    <xf numFmtId="0" fontId="21" fillId="2" borderId="1" xfId="6" applyFill="1" applyBorder="1" applyAlignment="1" applyProtection="1">
      <alignment wrapText="1"/>
    </xf>
    <xf numFmtId="0" fontId="24" fillId="0" borderId="2" xfId="14" applyFont="1" applyFill="1" applyBorder="1" applyAlignment="1">
      <alignment wrapText="1"/>
    </xf>
    <xf numFmtId="49" fontId="24" fillId="0" borderId="1" xfId="12" applyNumberFormat="1" applyFont="1" applyFill="1" applyBorder="1" applyAlignment="1">
      <alignment horizontal="center" vertical="center"/>
    </xf>
    <xf numFmtId="0" fontId="24" fillId="0" borderId="1" xfId="12"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wrapText="1"/>
    </xf>
    <xf numFmtId="0" fontId="23" fillId="0" borderId="39" xfId="5" applyFont="1" applyFill="1" applyBorder="1" applyAlignment="1">
      <alignment horizontal="center" vertical="center" wrapText="1"/>
    </xf>
    <xf numFmtId="0" fontId="79" fillId="2" borderId="1" xfId="12" applyFont="1" applyFill="1" applyBorder="1" applyAlignment="1">
      <alignment horizontal="center" wrapText="1"/>
    </xf>
    <xf numFmtId="0" fontId="79" fillId="2" borderId="2" xfId="12" applyFont="1" applyFill="1" applyBorder="1" applyAlignment="1">
      <alignment horizontal="center" vertical="center"/>
    </xf>
    <xf numFmtId="0" fontId="79" fillId="2" borderId="2" xfId="12" applyFont="1" applyFill="1" applyBorder="1" applyAlignment="1">
      <alignment horizontal="center" wrapText="1"/>
    </xf>
    <xf numFmtId="0" fontId="22" fillId="2" borderId="1" xfId="12" applyFont="1" applyFill="1" applyBorder="1" applyAlignment="1">
      <alignment horizontal="center" vertical="center" wrapText="1"/>
    </xf>
    <xf numFmtId="0" fontId="83" fillId="2" borderId="2" xfId="12" applyFont="1" applyFill="1" applyBorder="1" applyAlignment="1">
      <alignment horizontal="center" vertical="center" wrapText="1"/>
    </xf>
    <xf numFmtId="0" fontId="83" fillId="2" borderId="1" xfId="12" applyFont="1" applyFill="1" applyBorder="1" applyAlignment="1">
      <alignment horizontal="center" vertical="center" wrapText="1"/>
    </xf>
    <xf numFmtId="0" fontId="83" fillId="2" borderId="2"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22" fillId="2" borderId="2" xfId="0" applyFont="1" applyFill="1" applyBorder="1" applyAlignment="1">
      <alignment horizontal="center" vertical="center" wrapText="1"/>
    </xf>
    <xf numFmtId="0" fontId="83" fillId="2" borderId="2" xfId="0" applyFont="1" applyFill="1" applyBorder="1" applyAlignment="1">
      <alignment horizontal="center" vertical="center" wrapText="1"/>
    </xf>
    <xf numFmtId="14" fontId="83" fillId="2" borderId="1" xfId="1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83" fillId="2" borderId="1"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1" xfId="12" applyFont="1" applyFill="1" applyBorder="1" applyAlignment="1">
      <alignment horizontal="center" vertical="center" wrapText="1"/>
    </xf>
    <xf numFmtId="0" fontId="83" fillId="2" borderId="1" xfId="0" applyFont="1" applyFill="1" applyBorder="1" applyAlignment="1">
      <alignment horizontal="left" vertical="center" wrapText="1"/>
    </xf>
    <xf numFmtId="0" fontId="79" fillId="2" borderId="2" xfId="12" applyFont="1" applyFill="1" applyBorder="1" applyAlignment="1">
      <alignment horizontal="center"/>
    </xf>
    <xf numFmtId="0" fontId="22" fillId="2" borderId="1" xfId="0" applyFont="1" applyFill="1" applyBorder="1" applyAlignment="1">
      <alignment horizontal="left" wrapText="1"/>
    </xf>
    <xf numFmtId="0" fontId="22" fillId="2" borderId="1" xfId="0" applyFont="1" applyFill="1" applyBorder="1" applyAlignment="1">
      <alignment horizontal="left"/>
    </xf>
    <xf numFmtId="0" fontId="24" fillId="0" borderId="3" xfId="5" applyFont="1" applyFill="1" applyBorder="1" applyAlignment="1">
      <alignment horizontal="center" vertical="center"/>
    </xf>
    <xf numFmtId="0" fontId="24" fillId="0" borderId="3" xfId="5" applyFont="1" applyFill="1" applyBorder="1" applyAlignment="1">
      <alignment horizontal="left" vertical="center" wrapText="1"/>
    </xf>
    <xf numFmtId="0" fontId="80" fillId="0" borderId="1" xfId="14" applyFont="1" applyBorder="1" applyAlignment="1">
      <alignment horizontal="center" vertical="center" wrapText="1"/>
    </xf>
    <xf numFmtId="0" fontId="23" fillId="0" borderId="38" xfId="14" applyFont="1" applyBorder="1" applyAlignment="1">
      <alignment horizontal="center" vertical="center" wrapText="1"/>
    </xf>
    <xf numFmtId="0" fontId="24" fillId="0" borderId="3" xfId="12" applyFont="1" applyFill="1" applyBorder="1" applyAlignment="1">
      <alignment horizontal="center" vertical="center" wrapText="1"/>
    </xf>
    <xf numFmtId="0" fontId="24" fillId="0" borderId="3" xfId="12" applyFont="1" applyFill="1" applyBorder="1" applyAlignment="1">
      <alignment horizontal="center" vertical="center"/>
    </xf>
    <xf numFmtId="0" fontId="83" fillId="2" borderId="1" xfId="12" applyFont="1" applyFill="1" applyBorder="1" applyAlignment="1">
      <alignment vertical="center" wrapText="1"/>
    </xf>
    <xf numFmtId="0" fontId="79" fillId="2" borderId="1" xfId="0" applyFont="1" applyFill="1" applyBorder="1" applyAlignment="1">
      <alignment vertical="center" wrapText="1"/>
    </xf>
    <xf numFmtId="0" fontId="22" fillId="2" borderId="0" xfId="12" applyFont="1" applyFill="1"/>
    <xf numFmtId="0" fontId="0" fillId="2" borderId="1" xfId="0" applyFill="1" applyBorder="1" applyAlignment="1">
      <alignment horizontal="center" vertical="center" wrapText="1"/>
    </xf>
    <xf numFmtId="14" fontId="0" fillId="2" borderId="2"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justify" vertical="center"/>
    </xf>
    <xf numFmtId="14" fontId="0" fillId="2" borderId="2" xfId="0" applyNumberFormat="1" applyFill="1" applyBorder="1" applyAlignment="1">
      <alignment horizontal="center" vertical="center"/>
    </xf>
    <xf numFmtId="0" fontId="22" fillId="2" borderId="2" xfId="12" applyFont="1" applyFill="1" applyBorder="1" applyAlignment="1">
      <alignment horizontal="center" vertical="center" wrapText="1"/>
    </xf>
    <xf numFmtId="0" fontId="22" fillId="2" borderId="2" xfId="5" applyFont="1" applyFill="1" applyBorder="1" applyAlignment="1">
      <alignment horizontal="center" vertical="center" wrapText="1"/>
    </xf>
    <xf numFmtId="0" fontId="22" fillId="2" borderId="2" xfId="0" applyFont="1" applyFill="1" applyBorder="1" applyAlignment="1">
      <alignment vertical="center" wrapText="1"/>
    </xf>
    <xf numFmtId="0" fontId="83" fillId="2" borderId="2" xfId="0" applyFont="1" applyFill="1" applyBorder="1" applyAlignment="1">
      <alignment vertical="center" wrapText="1"/>
    </xf>
    <xf numFmtId="0" fontId="79" fillId="2" borderId="1"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14" fontId="0" fillId="2" borderId="30" xfId="0" applyNumberFormat="1" applyFont="1" applyFill="1" applyBorder="1" applyAlignment="1">
      <alignment horizontal="center" vertical="center"/>
    </xf>
    <xf numFmtId="0" fontId="0" fillId="2" borderId="3" xfId="0" applyFill="1" applyBorder="1" applyAlignment="1">
      <alignment horizontal="center" vertical="center" wrapText="1"/>
    </xf>
    <xf numFmtId="14" fontId="0" fillId="2" borderId="7" xfId="0" applyNumberFormat="1" applyFont="1" applyFill="1" applyBorder="1" applyAlignment="1">
      <alignment horizontal="center" vertical="center"/>
    </xf>
    <xf numFmtId="0" fontId="0" fillId="2" borderId="3" xfId="0" applyFill="1" applyBorder="1" applyAlignment="1">
      <alignment horizontal="center" vertical="center"/>
    </xf>
    <xf numFmtId="14" fontId="0" fillId="2"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applyBorder="1" applyAlignment="1">
      <alignment horizontal="center" vertical="center" wrapText="1"/>
    </xf>
    <xf numFmtId="0" fontId="23" fillId="0" borderId="22" xfId="0" applyFont="1" applyFill="1" applyBorder="1" applyAlignment="1">
      <alignment horizontal="center" vertical="center" wrapText="1"/>
    </xf>
    <xf numFmtId="174" fontId="24" fillId="0" borderId="1" xfId="0" applyNumberFormat="1" applyFont="1" applyFill="1" applyBorder="1" applyAlignment="1">
      <alignment horizontal="center" vertical="center"/>
    </xf>
    <xf numFmtId="0" fontId="80" fillId="0" borderId="0" xfId="0" applyFont="1" applyBorder="1" applyAlignment="1">
      <alignment horizontal="center" wrapText="1"/>
    </xf>
    <xf numFmtId="0" fontId="80" fillId="0" borderId="0" xfId="0" applyFont="1" applyBorder="1" applyAlignment="1">
      <alignment vertical="center" wrapText="1"/>
    </xf>
    <xf numFmtId="0" fontId="80" fillId="0" borderId="0" xfId="0" applyFont="1" applyBorder="1" applyAlignment="1">
      <alignment horizontal="center"/>
    </xf>
    <xf numFmtId="0" fontId="23" fillId="0" borderId="0" xfId="0" applyFont="1" applyBorder="1" applyAlignment="1">
      <alignment horizontal="center" vertical="center"/>
    </xf>
    <xf numFmtId="174" fontId="24" fillId="0"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24" fillId="0" borderId="0" xfId="0" applyFont="1" applyFill="1" applyBorder="1" applyAlignment="1">
      <alignment horizontal="center" vertical="center" wrapText="1"/>
    </xf>
    <xf numFmtId="0" fontId="18" fillId="0" borderId="31" xfId="0" applyFont="1" applyBorder="1" applyAlignment="1">
      <alignment vertical="center" wrapText="1"/>
    </xf>
    <xf numFmtId="0" fontId="24" fillId="0" borderId="1" xfId="0" applyFont="1" applyFill="1" applyBorder="1" applyAlignment="1">
      <alignment vertical="center" wrapText="1"/>
    </xf>
    <xf numFmtId="0" fontId="24" fillId="0" borderId="4" xfId="0" applyFont="1" applyFill="1" applyBorder="1" applyAlignment="1">
      <alignment vertical="center" wrapText="1"/>
    </xf>
    <xf numFmtId="0" fontId="23" fillId="0" borderId="0" xfId="5" applyFont="1" applyBorder="1" applyAlignment="1">
      <alignment horizontal="center" vertical="center"/>
    </xf>
    <xf numFmtId="0" fontId="24" fillId="0" borderId="0" xfId="5" applyFont="1" applyFill="1" applyBorder="1" applyAlignment="1">
      <alignment horizontal="center"/>
    </xf>
    <xf numFmtId="0" fontId="24" fillId="0" borderId="0" xfId="5" applyFont="1" applyFill="1" applyBorder="1" applyAlignment="1">
      <alignment wrapText="1"/>
    </xf>
    <xf numFmtId="0" fontId="24" fillId="0" borderId="0" xfId="5" applyFont="1" applyFill="1" applyBorder="1" applyAlignment="1">
      <alignment horizontal="center" vertical="center" wrapText="1"/>
    </xf>
    <xf numFmtId="0" fontId="24" fillId="0" borderId="0" xfId="5" applyFont="1" applyFill="1" applyBorder="1" applyAlignment="1">
      <alignment horizontal="center" vertical="center"/>
    </xf>
    <xf numFmtId="174" fontId="24" fillId="2" borderId="1" xfId="0" applyNumberFormat="1" applyFont="1" applyFill="1" applyBorder="1" applyAlignment="1">
      <alignment horizontal="center" vertical="center"/>
    </xf>
    <xf numFmtId="0" fontId="0" fillId="2" borderId="0" xfId="0" applyFill="1" applyBorder="1" applyAlignment="1">
      <alignment horizontal="justify" vertical="center"/>
    </xf>
    <xf numFmtId="0" fontId="24" fillId="0" borderId="0" xfId="0" applyFont="1" applyFill="1" applyBorder="1" applyAlignment="1">
      <alignment vertical="center" wrapText="1"/>
    </xf>
    <xf numFmtId="0" fontId="23" fillId="0" borderId="3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4"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0" fillId="0" borderId="0" xfId="0" applyBorder="1"/>
    <xf numFmtId="0" fontId="0" fillId="0" borderId="12" xfId="0" applyBorder="1"/>
    <xf numFmtId="0" fontId="0" fillId="0" borderId="13" xfId="0" applyBorder="1"/>
    <xf numFmtId="0" fontId="25" fillId="0" borderId="49" xfId="14" applyFont="1" applyBorder="1" applyAlignment="1">
      <alignment horizontal="center" vertical="center"/>
    </xf>
    <xf numFmtId="0" fontId="19" fillId="17" borderId="1" xfId="12" applyFont="1" applyFill="1" applyBorder="1" applyAlignment="1">
      <alignment horizontal="center" vertical="center" wrapText="1"/>
    </xf>
    <xf numFmtId="0" fontId="6" fillId="0" borderId="0" xfId="0" applyFont="1"/>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23" fillId="0" borderId="12" xfId="0" applyFont="1" applyBorder="1" applyAlignment="1">
      <alignment horizontal="center" vertical="center" wrapText="1"/>
    </xf>
    <xf numFmtId="0" fontId="80" fillId="0" borderId="13" xfId="0" applyFont="1" applyBorder="1" applyAlignment="1">
      <alignment horizontal="center"/>
    </xf>
    <xf numFmtId="0" fontId="24" fillId="0" borderId="13" xfId="0" applyFont="1" applyFill="1" applyBorder="1" applyAlignment="1">
      <alignment horizontal="center" vertical="center" wrapText="1"/>
    </xf>
    <xf numFmtId="174" fontId="24" fillId="0" borderId="26" xfId="0" applyNumberFormat="1" applyFont="1" applyFill="1" applyBorder="1" applyAlignment="1">
      <alignment horizontal="center" vertical="center"/>
    </xf>
    <xf numFmtId="0" fontId="0" fillId="2" borderId="26" xfId="0" applyFill="1" applyBorder="1" applyAlignment="1">
      <alignment horizontal="center" vertical="center"/>
    </xf>
    <xf numFmtId="0" fontId="23" fillId="0" borderId="12" xfId="0" applyFont="1" applyBorder="1" applyAlignment="1">
      <alignment horizontal="center" vertical="center"/>
    </xf>
    <xf numFmtId="0" fontId="18" fillId="0" borderId="51" xfId="0" applyFont="1" applyBorder="1" applyAlignment="1">
      <alignment vertical="center" wrapText="1"/>
    </xf>
    <xf numFmtId="0" fontId="18" fillId="0" borderId="52" xfId="0" applyFont="1" applyBorder="1" applyAlignment="1">
      <alignment vertical="center" wrapText="1"/>
    </xf>
    <xf numFmtId="0" fontId="24" fillId="0" borderId="41" xfId="0" applyFont="1" applyFill="1" applyBorder="1" applyAlignment="1">
      <alignment vertical="center" wrapText="1"/>
    </xf>
    <xf numFmtId="0" fontId="24" fillId="0" borderId="24" xfId="14" applyFont="1" applyFill="1" applyBorder="1"/>
    <xf numFmtId="0" fontId="18" fillId="0" borderId="24" xfId="14" applyFont="1" applyBorder="1" applyAlignment="1">
      <alignment horizontal="center" vertical="center"/>
    </xf>
    <xf numFmtId="0" fontId="23" fillId="0" borderId="38" xfId="14" applyFont="1" applyBorder="1" applyAlignment="1">
      <alignment horizontal="center" wrapText="1"/>
    </xf>
    <xf numFmtId="0" fontId="24" fillId="0" borderId="13" xfId="14" applyFont="1" applyFill="1" applyBorder="1"/>
    <xf numFmtId="0" fontId="23" fillId="0" borderId="23" xfId="14" applyFont="1" applyBorder="1" applyAlignment="1">
      <alignment vertical="center" wrapText="1"/>
    </xf>
    <xf numFmtId="0" fontId="80" fillId="0" borderId="13" xfId="14" applyFont="1" applyBorder="1" applyAlignment="1"/>
    <xf numFmtId="0" fontId="80" fillId="0" borderId="13" xfId="14" applyFont="1" applyBorder="1" applyAlignment="1">
      <alignment horizontal="center"/>
    </xf>
    <xf numFmtId="0" fontId="23" fillId="0" borderId="12" xfId="14" applyFont="1" applyBorder="1" applyAlignment="1">
      <alignment horizontal="center" vertical="center" wrapText="1"/>
    </xf>
    <xf numFmtId="0" fontId="4" fillId="0" borderId="12" xfId="12" applyBorder="1"/>
    <xf numFmtId="0" fontId="4" fillId="0" borderId="0" xfId="12" applyBorder="1"/>
    <xf numFmtId="0" fontId="4" fillId="0" borderId="13" xfId="12" applyBorder="1"/>
    <xf numFmtId="0" fontId="23" fillId="0" borderId="22" xfId="12" applyFont="1" applyFill="1" applyBorder="1" applyAlignment="1">
      <alignment horizontal="center" vertical="center" wrapText="1"/>
    </xf>
    <xf numFmtId="0" fontId="24" fillId="0" borderId="24" xfId="12" applyFont="1" applyFill="1" applyBorder="1" applyAlignment="1">
      <alignment horizontal="center" vertical="center"/>
    </xf>
    <xf numFmtId="0" fontId="67" fillId="0" borderId="24" xfId="12" applyFont="1" applyBorder="1" applyAlignment="1">
      <alignment horizontal="center" vertical="center"/>
    </xf>
    <xf numFmtId="0" fontId="18" fillId="0" borderId="49" xfId="12" applyFont="1" applyBorder="1" applyAlignment="1">
      <alignment horizontal="center" vertical="center"/>
    </xf>
    <xf numFmtId="0" fontId="18" fillId="0" borderId="55" xfId="12" applyFont="1" applyBorder="1" applyAlignment="1">
      <alignment horizontal="center" vertical="center"/>
    </xf>
    <xf numFmtId="0" fontId="80" fillId="0" borderId="54" xfId="12" applyFont="1" applyBorder="1" applyAlignment="1">
      <alignment horizontal="center"/>
    </xf>
    <xf numFmtId="0" fontId="25" fillId="0" borderId="12" xfId="0" applyFont="1" applyBorder="1" applyAlignment="1">
      <alignment horizontal="center" vertical="center"/>
    </xf>
    <xf numFmtId="0" fontId="24" fillId="0" borderId="46" xfId="0" applyFont="1" applyFill="1" applyBorder="1" applyAlignment="1">
      <alignment horizontal="center"/>
    </xf>
    <xf numFmtId="0" fontId="23" fillId="0" borderId="24" xfId="0" applyFont="1" applyFill="1" applyBorder="1" applyAlignment="1">
      <alignment horizontal="center" vertical="center" wrapText="1"/>
    </xf>
    <xf numFmtId="0" fontId="24" fillId="0" borderId="24" xfId="0" applyFont="1" applyFill="1" applyBorder="1" applyAlignment="1">
      <alignment horizontal="center"/>
    </xf>
    <xf numFmtId="0" fontId="24" fillId="0" borderId="24" xfId="0" applyFont="1" applyFill="1" applyBorder="1"/>
    <xf numFmtId="0" fontId="24" fillId="0" borderId="24" xfId="0" applyFont="1" applyFill="1" applyBorder="1" applyAlignment="1">
      <alignment wrapText="1"/>
    </xf>
    <xf numFmtId="0" fontId="5" fillId="0" borderId="12" xfId="5" applyBorder="1"/>
    <xf numFmtId="0" fontId="5" fillId="0" borderId="0" xfId="5" applyBorder="1"/>
    <xf numFmtId="0" fontId="25" fillId="0" borderId="13" xfId="5" applyFont="1" applyBorder="1" applyAlignment="1">
      <alignment horizontal="center" vertical="center"/>
    </xf>
    <xf numFmtId="0" fontId="25" fillId="0" borderId="12" xfId="5" applyFont="1" applyBorder="1" applyAlignment="1">
      <alignment horizontal="center" vertical="center"/>
    </xf>
    <xf numFmtId="0" fontId="24" fillId="0" borderId="13" xfId="5" applyFont="1" applyFill="1" applyBorder="1" applyAlignment="1">
      <alignment vertical="center"/>
    </xf>
    <xf numFmtId="0" fontId="24" fillId="0" borderId="26" xfId="5" applyFont="1" applyFill="1" applyBorder="1" applyAlignment="1">
      <alignment horizontal="center"/>
    </xf>
    <xf numFmtId="0" fontId="24" fillId="0" borderId="26" xfId="5" applyFont="1" applyFill="1" applyBorder="1" applyAlignment="1">
      <alignment wrapText="1"/>
    </xf>
    <xf numFmtId="0" fontId="79" fillId="0" borderId="1" xfId="12" applyFont="1" applyFill="1" applyBorder="1" applyAlignment="1">
      <alignment horizontal="center" vertical="center" wrapText="1"/>
    </xf>
    <xf numFmtId="0" fontId="79" fillId="0" borderId="1" xfId="12" applyFont="1" applyFill="1" applyBorder="1" applyAlignment="1">
      <alignment wrapText="1"/>
    </xf>
    <xf numFmtId="0" fontId="79" fillId="0" borderId="1" xfId="12" applyFont="1" applyFill="1" applyBorder="1" applyAlignment="1">
      <alignment vertical="center"/>
    </xf>
    <xf numFmtId="0" fontId="79" fillId="0" borderId="1" xfId="12" applyFont="1" applyFill="1" applyBorder="1"/>
    <xf numFmtId="0" fontId="91" fillId="0" borderId="1" xfId="6" applyFont="1" applyFill="1" applyBorder="1" applyAlignment="1" applyProtection="1">
      <alignment horizontal="center" vertical="center" wrapText="1"/>
    </xf>
    <xf numFmtId="0" fontId="79" fillId="0" borderId="1" xfId="12" applyFont="1" applyFill="1" applyBorder="1" applyAlignment="1">
      <alignment horizontal="center" wrapText="1"/>
    </xf>
    <xf numFmtId="0" fontId="79" fillId="0" borderId="1" xfId="12" applyFont="1" applyFill="1" applyBorder="1" applyAlignment="1">
      <alignment vertical="center" wrapText="1"/>
    </xf>
    <xf numFmtId="0" fontId="79" fillId="0" borderId="1" xfId="12" applyFont="1" applyFill="1" applyBorder="1" applyAlignment="1">
      <alignment horizontal="center" vertical="center"/>
    </xf>
    <xf numFmtId="0" fontId="23"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Border="1" applyAlignment="1">
      <alignment horizontal="center" vertical="center" wrapText="1"/>
    </xf>
    <xf numFmtId="174" fontId="24" fillId="0" borderId="1" xfId="0" applyNumberFormat="1" applyFont="1" applyFill="1" applyBorder="1" applyAlignment="1">
      <alignment horizontal="center" vertical="center"/>
    </xf>
    <xf numFmtId="0" fontId="23" fillId="0" borderId="0" xfId="0" applyFont="1" applyBorder="1" applyAlignment="1">
      <alignment horizontal="center" vertical="center"/>
    </xf>
    <xf numFmtId="174" fontId="24" fillId="0"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24"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0" borderId="0" xfId="0" applyFont="1" applyAlignment="1">
      <alignment horizontal="center" vertical="center"/>
    </xf>
    <xf numFmtId="0" fontId="23" fillId="0" borderId="1" xfId="0" applyFont="1" applyBorder="1" applyAlignment="1">
      <alignment horizontal="center" vertical="center"/>
    </xf>
    <xf numFmtId="0" fontId="24" fillId="0" borderId="1" xfId="0" applyFont="1" applyFill="1" applyBorder="1" applyAlignment="1">
      <alignment horizontal="center" vertical="center" wrapText="1"/>
    </xf>
    <xf numFmtId="174" fontId="24" fillId="0"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31" fillId="0" borderId="3" xfId="7" applyFont="1" applyFill="1" applyBorder="1" applyAlignment="1">
      <alignment horizontal="center" vertical="center" wrapText="1"/>
    </xf>
    <xf numFmtId="0" fontId="31" fillId="0" borderId="29" xfId="7" applyFont="1" applyFill="1" applyBorder="1" applyAlignment="1">
      <alignment horizontal="center" vertical="center" wrapText="1"/>
    </xf>
    <xf numFmtId="0" fontId="31" fillId="0" borderId="4" xfId="7" applyFont="1" applyFill="1" applyBorder="1" applyAlignment="1">
      <alignment horizontal="center" vertical="center" wrapText="1"/>
    </xf>
    <xf numFmtId="0" fontId="36" fillId="0" borderId="3" xfId="7" applyFont="1" applyFill="1" applyBorder="1" applyAlignment="1">
      <alignment horizontal="center" vertical="center" wrapText="1"/>
    </xf>
    <xf numFmtId="0" fontId="36" fillId="0" borderId="4" xfId="7" applyFont="1" applyFill="1" applyBorder="1" applyAlignment="1">
      <alignment horizontal="center" vertical="center" wrapText="1"/>
    </xf>
    <xf numFmtId="9" fontId="39" fillId="0" borderId="3" xfId="7" applyNumberFormat="1" applyFont="1" applyFill="1" applyBorder="1" applyAlignment="1">
      <alignment horizontal="center" vertical="center"/>
    </xf>
    <xf numFmtId="9" fontId="39" fillId="0" borderId="29" xfId="7" applyNumberFormat="1" applyFont="1" applyFill="1" applyBorder="1" applyAlignment="1">
      <alignment horizontal="center" vertical="center"/>
    </xf>
    <xf numFmtId="9" fontId="39" fillId="0" borderId="4" xfId="7" applyNumberFormat="1" applyFont="1" applyFill="1" applyBorder="1" applyAlignment="1">
      <alignment horizontal="center" vertical="center"/>
    </xf>
    <xf numFmtId="167" fontId="30" fillId="0" borderId="3" xfId="7" applyNumberFormat="1" applyFont="1" applyFill="1" applyBorder="1" applyAlignment="1">
      <alignment horizontal="center" vertical="center" wrapText="1"/>
    </xf>
    <xf numFmtId="167" fontId="30" fillId="0" borderId="29" xfId="7" applyNumberFormat="1" applyFont="1" applyFill="1" applyBorder="1" applyAlignment="1">
      <alignment horizontal="center" vertical="center" wrapText="1"/>
    </xf>
    <xf numFmtId="167" fontId="30" fillId="0" borderId="4" xfId="7" applyNumberFormat="1" applyFont="1" applyFill="1" applyBorder="1" applyAlignment="1">
      <alignment horizontal="center" vertical="center" wrapText="1"/>
    </xf>
    <xf numFmtId="0" fontId="31" fillId="0" borderId="7" xfId="7" applyFont="1" applyFill="1" applyBorder="1" applyAlignment="1">
      <alignment horizontal="center" vertical="center" wrapText="1"/>
    </xf>
    <xf numFmtId="0" fontId="31" fillId="0" borderId="18" xfId="7" applyFont="1" applyFill="1" applyBorder="1" applyAlignment="1">
      <alignment horizontal="center" vertical="center" wrapText="1"/>
    </xf>
    <xf numFmtId="0" fontId="31" fillId="0" borderId="30" xfId="7" applyFont="1" applyFill="1" applyBorder="1" applyAlignment="1">
      <alignment horizontal="center" vertical="center" wrapText="1"/>
    </xf>
    <xf numFmtId="9" fontId="31" fillId="0" borderId="7" xfId="9" applyFont="1" applyFill="1" applyBorder="1" applyAlignment="1">
      <alignment horizontal="center" vertical="center" wrapText="1"/>
    </xf>
    <xf numFmtId="9" fontId="31" fillId="0" borderId="18" xfId="9" applyFont="1" applyFill="1" applyBorder="1" applyAlignment="1">
      <alignment horizontal="center" vertical="center" wrapText="1"/>
    </xf>
    <xf numFmtId="9" fontId="31" fillId="0" borderId="30" xfId="9" applyFont="1" applyFill="1" applyBorder="1" applyAlignment="1">
      <alignment horizontal="center" vertical="center" wrapText="1"/>
    </xf>
    <xf numFmtId="0" fontId="32" fillId="0" borderId="3" xfId="7" applyFont="1" applyFill="1" applyBorder="1" applyAlignment="1">
      <alignment horizontal="center" vertical="center" wrapText="1"/>
    </xf>
    <xf numFmtId="0" fontId="32" fillId="0" borderId="29" xfId="7" applyFont="1" applyFill="1" applyBorder="1" applyAlignment="1">
      <alignment horizontal="center" vertical="center" wrapText="1"/>
    </xf>
    <xf numFmtId="0" fontId="32" fillId="0" borderId="4" xfId="7" applyFont="1" applyFill="1" applyBorder="1" applyAlignment="1">
      <alignment horizontal="center" vertical="center" wrapText="1"/>
    </xf>
    <xf numFmtId="0" fontId="31" fillId="0" borderId="1" xfId="7" applyFont="1" applyFill="1" applyBorder="1" applyAlignment="1">
      <alignment horizontal="center" vertical="center" wrapText="1"/>
    </xf>
    <xf numFmtId="0" fontId="32" fillId="0" borderId="1" xfId="7" applyFont="1" applyFill="1" applyBorder="1" applyAlignment="1">
      <alignment horizontal="center" vertical="center" wrapText="1"/>
    </xf>
    <xf numFmtId="10" fontId="31" fillId="5" borderId="3" xfId="7" applyNumberFormat="1" applyFont="1" applyFill="1" applyBorder="1" applyAlignment="1">
      <alignment horizontal="center" vertical="center" wrapText="1"/>
    </xf>
    <xf numFmtId="0" fontId="31" fillId="5" borderId="29" xfId="7" applyFont="1" applyFill="1" applyBorder="1" applyAlignment="1">
      <alignment horizontal="center" vertical="center" wrapText="1"/>
    </xf>
    <xf numFmtId="0" fontId="31" fillId="5" borderId="4" xfId="7" applyFont="1" applyFill="1" applyBorder="1" applyAlignment="1">
      <alignment horizontal="center" vertical="center" wrapText="1"/>
    </xf>
    <xf numFmtId="10" fontId="31" fillId="3" borderId="3" xfId="7" applyNumberFormat="1" applyFont="1" applyFill="1" applyBorder="1" applyAlignment="1">
      <alignment horizontal="center" vertical="center" wrapText="1"/>
    </xf>
    <xf numFmtId="0" fontId="31" fillId="3" borderId="29" xfId="7" applyFont="1" applyFill="1" applyBorder="1" applyAlignment="1">
      <alignment horizontal="center" vertical="center" wrapText="1"/>
    </xf>
    <xf numFmtId="0" fontId="31" fillId="3" borderId="4" xfId="7" applyFont="1" applyFill="1" applyBorder="1" applyAlignment="1">
      <alignment horizontal="center" vertical="center" wrapText="1"/>
    </xf>
    <xf numFmtId="0" fontId="30" fillId="0" borderId="3" xfId="7" applyFont="1" applyBorder="1" applyAlignment="1">
      <alignment horizontal="center" vertical="center" wrapText="1"/>
    </xf>
    <xf numFmtId="0" fontId="30" fillId="0" borderId="29" xfId="7" applyFont="1" applyBorder="1" applyAlignment="1">
      <alignment horizontal="center" vertical="center" wrapText="1"/>
    </xf>
    <xf numFmtId="0" fontId="30" fillId="0" borderId="4" xfId="7" applyFont="1" applyBorder="1" applyAlignment="1">
      <alignment horizontal="center" vertical="center" wrapText="1"/>
    </xf>
    <xf numFmtId="9" fontId="30" fillId="0" borderId="3" xfId="9" applyFont="1" applyBorder="1" applyAlignment="1">
      <alignment horizontal="center" vertical="center" wrapText="1"/>
    </xf>
    <xf numFmtId="9" fontId="30" fillId="0" borderId="29" xfId="9" applyFont="1" applyBorder="1" applyAlignment="1">
      <alignment horizontal="center" vertical="center" wrapText="1"/>
    </xf>
    <xf numFmtId="9" fontId="30" fillId="0" borderId="4" xfId="9" applyFont="1" applyBorder="1" applyAlignment="1">
      <alignment horizontal="center" vertical="center" wrapText="1"/>
    </xf>
    <xf numFmtId="0" fontId="31" fillId="8" borderId="1" xfId="7" applyFont="1" applyFill="1" applyBorder="1" applyAlignment="1">
      <alignment horizontal="center" vertical="center" wrapText="1"/>
    </xf>
    <xf numFmtId="0" fontId="52" fillId="0" borderId="1" xfId="7" applyFont="1" applyBorder="1" applyAlignment="1">
      <alignment horizontal="center"/>
    </xf>
    <xf numFmtId="0" fontId="17" fillId="0" borderId="7" xfId="7" applyFont="1" applyBorder="1" applyAlignment="1">
      <alignment horizontal="center" vertical="center"/>
    </xf>
    <xf numFmtId="0" fontId="17" fillId="0" borderId="16" xfId="7" applyFont="1" applyBorder="1" applyAlignment="1">
      <alignment horizontal="center" vertical="center"/>
    </xf>
    <xf numFmtId="0" fontId="17" fillId="0" borderId="15" xfId="7" applyFont="1" applyBorder="1" applyAlignment="1">
      <alignment horizontal="center" vertical="center"/>
    </xf>
    <xf numFmtId="0" fontId="17" fillId="0" borderId="18" xfId="7" applyFont="1" applyBorder="1" applyAlignment="1">
      <alignment horizontal="center" vertical="center"/>
    </xf>
    <xf numFmtId="0" fontId="17" fillId="0" borderId="0" xfId="7" applyFont="1" applyBorder="1" applyAlignment="1">
      <alignment horizontal="center" vertical="center"/>
    </xf>
    <xf numFmtId="0" fontId="17" fillId="0" borderId="19" xfId="7" applyFont="1" applyBorder="1" applyAlignment="1">
      <alignment horizontal="center" vertical="center"/>
    </xf>
    <xf numFmtId="0" fontId="17" fillId="0" borderId="30" xfId="7" applyFont="1" applyBorder="1" applyAlignment="1">
      <alignment horizontal="center" vertical="center"/>
    </xf>
    <xf numFmtId="0" fontId="17" fillId="0" borderId="31" xfId="7" applyFont="1" applyBorder="1" applyAlignment="1">
      <alignment horizontal="center" vertical="center"/>
    </xf>
    <xf numFmtId="0" fontId="17" fillId="0" borderId="14" xfId="7" applyFont="1" applyBorder="1" applyAlignment="1">
      <alignment horizontal="center" vertical="center"/>
    </xf>
    <xf numFmtId="0" fontId="50" fillId="0" borderId="5" xfId="7" applyFont="1" applyBorder="1" applyAlignment="1">
      <alignment horizontal="center"/>
    </xf>
    <xf numFmtId="0" fontId="49" fillId="0" borderId="2" xfId="7" applyFont="1" applyBorder="1" applyAlignment="1">
      <alignment horizontal="left" vertical="center" wrapText="1"/>
    </xf>
    <xf numFmtId="0" fontId="49" fillId="0" borderId="5" xfId="7" applyFont="1" applyBorder="1" applyAlignment="1">
      <alignment horizontal="left" vertical="center" wrapText="1"/>
    </xf>
    <xf numFmtId="0" fontId="49" fillId="0" borderId="6" xfId="7" applyFont="1" applyBorder="1" applyAlignment="1">
      <alignment horizontal="left" vertical="center" wrapText="1"/>
    </xf>
    <xf numFmtId="0" fontId="24" fillId="0" borderId="2" xfId="7" applyFont="1" applyBorder="1" applyAlignment="1">
      <alignment horizontal="left" vertical="center"/>
    </xf>
    <xf numFmtId="0" fontId="24" fillId="0" borderId="5" xfId="7" applyFont="1" applyBorder="1" applyAlignment="1">
      <alignment horizontal="left" vertical="center"/>
    </xf>
    <xf numFmtId="0" fontId="24" fillId="0" borderId="2" xfId="7" applyFont="1" applyBorder="1" applyAlignment="1">
      <alignment horizontal="left" vertical="center" wrapText="1"/>
    </xf>
    <xf numFmtId="0" fontId="24" fillId="0" borderId="5" xfId="7" applyFont="1" applyBorder="1" applyAlignment="1">
      <alignment horizontal="left" vertical="center" wrapText="1"/>
    </xf>
    <xf numFmtId="167" fontId="33" fillId="0" borderId="3" xfId="7" applyNumberFormat="1" applyFont="1" applyFill="1" applyBorder="1" applyAlignment="1">
      <alignment horizontal="center" vertical="center" wrapText="1"/>
    </xf>
    <xf numFmtId="167" fontId="33" fillId="0" borderId="29" xfId="7" applyNumberFormat="1" applyFont="1" applyFill="1" applyBorder="1" applyAlignment="1">
      <alignment horizontal="center" vertical="center" wrapText="1"/>
    </xf>
    <xf numFmtId="167" fontId="33" fillId="0" borderId="4" xfId="7" applyNumberFormat="1" applyFont="1" applyFill="1" applyBorder="1" applyAlignment="1">
      <alignment horizontal="center" vertical="center" wrapText="1"/>
    </xf>
    <xf numFmtId="0" fontId="51" fillId="0" borderId="7" xfId="7" applyFont="1" applyBorder="1" applyAlignment="1">
      <alignment horizontal="center" vertical="center"/>
    </xf>
    <xf numFmtId="0" fontId="52" fillId="0" borderId="16" xfId="7" applyFont="1" applyBorder="1" applyAlignment="1">
      <alignment horizontal="center" vertical="center"/>
    </xf>
    <xf numFmtId="0" fontId="52" fillId="0" borderId="18" xfId="7" applyFont="1" applyBorder="1" applyAlignment="1">
      <alignment horizontal="center" vertical="center"/>
    </xf>
    <xf numFmtId="0" fontId="52" fillId="0" borderId="0" xfId="7" applyFont="1" applyBorder="1" applyAlignment="1">
      <alignment horizontal="center" vertical="center"/>
    </xf>
    <xf numFmtId="0" fontId="52" fillId="0" borderId="30" xfId="7" applyFont="1" applyBorder="1" applyAlignment="1">
      <alignment horizontal="center" vertical="center"/>
    </xf>
    <xf numFmtId="0" fontId="52" fillId="0" borderId="31" xfId="7" applyFont="1" applyBorder="1" applyAlignment="1">
      <alignment horizontal="center" vertical="center"/>
    </xf>
    <xf numFmtId="0" fontId="17" fillId="0" borderId="2" xfId="7" applyFont="1" applyBorder="1" applyAlignment="1">
      <alignment horizontal="center"/>
    </xf>
    <xf numFmtId="0" fontId="17" fillId="0" borderId="5" xfId="7" applyFont="1" applyBorder="1" applyAlignment="1">
      <alignment horizontal="center"/>
    </xf>
    <xf numFmtId="0" fontId="17" fillId="0" borderId="6" xfId="7" applyFont="1" applyBorder="1" applyAlignment="1">
      <alignment horizontal="center"/>
    </xf>
    <xf numFmtId="0" fontId="51" fillId="0" borderId="2" xfId="7" applyFont="1" applyBorder="1" applyAlignment="1">
      <alignment horizontal="center"/>
    </xf>
    <xf numFmtId="0" fontId="51" fillId="0" borderId="5" xfId="7" applyFont="1" applyBorder="1" applyAlignment="1">
      <alignment horizontal="center"/>
    </xf>
    <xf numFmtId="9" fontId="32" fillId="0" borderId="3" xfId="7" applyNumberFormat="1" applyFont="1" applyFill="1" applyBorder="1" applyAlignment="1">
      <alignment horizontal="center" vertical="center" wrapText="1"/>
    </xf>
    <xf numFmtId="9" fontId="32" fillId="0" borderId="29" xfId="7" applyNumberFormat="1" applyFont="1" applyFill="1" applyBorder="1" applyAlignment="1">
      <alignment horizontal="center" vertical="center" wrapText="1"/>
    </xf>
    <xf numFmtId="9" fontId="32" fillId="0" borderId="4" xfId="7" applyNumberFormat="1" applyFont="1" applyFill="1" applyBorder="1" applyAlignment="1">
      <alignment horizontal="center" vertical="center" wrapText="1"/>
    </xf>
    <xf numFmtId="0" fontId="48" fillId="11" borderId="2" xfId="7" applyNumberFormat="1" applyFont="1" applyFill="1" applyBorder="1" applyAlignment="1" applyProtection="1">
      <alignment horizontal="center" vertical="center" wrapText="1"/>
    </xf>
    <xf numFmtId="0" fontId="48" fillId="11" borderId="5" xfId="7" applyNumberFormat="1" applyFont="1" applyFill="1" applyBorder="1" applyAlignment="1" applyProtection="1">
      <alignment horizontal="center" vertical="center" wrapText="1"/>
    </xf>
    <xf numFmtId="0" fontId="48" fillId="11" borderId="6" xfId="7" applyNumberFormat="1" applyFont="1" applyFill="1" applyBorder="1" applyAlignment="1" applyProtection="1">
      <alignment horizontal="center" vertical="center" wrapText="1"/>
    </xf>
    <xf numFmtId="0" fontId="48" fillId="7" borderId="3" xfId="7" applyNumberFormat="1" applyFont="1" applyFill="1" applyBorder="1" applyAlignment="1" applyProtection="1">
      <alignment horizontal="center" vertical="center" wrapText="1"/>
    </xf>
    <xf numFmtId="0" fontId="48" fillId="7" borderId="4" xfId="7" applyNumberFormat="1" applyFont="1" applyFill="1" applyBorder="1" applyAlignment="1" applyProtection="1">
      <alignment horizontal="center" vertical="center" wrapText="1"/>
    </xf>
    <xf numFmtId="0" fontId="36" fillId="0" borderId="1" xfId="7" applyFont="1" applyFill="1" applyBorder="1" applyAlignment="1">
      <alignment horizontal="center" vertical="center" wrapText="1"/>
    </xf>
    <xf numFmtId="0" fontId="31" fillId="0" borderId="1" xfId="7" applyFont="1" applyFill="1" applyBorder="1" applyAlignment="1">
      <alignment horizontal="justify" vertical="center" wrapText="1"/>
    </xf>
    <xf numFmtId="167" fontId="26" fillId="0" borderId="3" xfId="7" applyNumberFormat="1" applyFill="1" applyBorder="1" applyAlignment="1">
      <alignment horizontal="center" vertical="center"/>
    </xf>
    <xf numFmtId="167" fontId="26" fillId="0" borderId="29" xfId="7" applyNumberFormat="1" applyFill="1" applyBorder="1" applyAlignment="1">
      <alignment horizontal="center" vertical="center"/>
    </xf>
    <xf numFmtId="167" fontId="26" fillId="0" borderId="4" xfId="7" applyNumberFormat="1" applyFill="1" applyBorder="1" applyAlignment="1">
      <alignment horizontal="center" vertical="center"/>
    </xf>
    <xf numFmtId="0" fontId="15" fillId="0" borderId="3" xfId="7" applyFont="1" applyFill="1" applyBorder="1" applyAlignment="1">
      <alignment horizontal="center" vertical="center" wrapText="1"/>
    </xf>
    <xf numFmtId="0" fontId="15" fillId="0" borderId="4" xfId="7" applyFont="1" applyFill="1" applyBorder="1" applyAlignment="1">
      <alignment horizontal="center" vertical="center" wrapText="1"/>
    </xf>
    <xf numFmtId="167" fontId="34" fillId="0" borderId="1" xfId="7" applyNumberFormat="1" applyFont="1" applyFill="1" applyBorder="1" applyAlignment="1">
      <alignment horizontal="center" vertical="center"/>
    </xf>
    <xf numFmtId="167" fontId="40" fillId="0" borderId="3" xfId="7" applyNumberFormat="1" applyFont="1" applyFill="1" applyBorder="1" applyAlignment="1">
      <alignment horizontal="center" vertical="center" wrapText="1"/>
    </xf>
    <xf numFmtId="167" fontId="40" fillId="0" borderId="4" xfId="7" applyNumberFormat="1" applyFont="1" applyFill="1" applyBorder="1" applyAlignment="1">
      <alignment horizontal="center" vertical="center" wrapText="1"/>
    </xf>
    <xf numFmtId="0" fontId="31" fillId="4" borderId="1" xfId="7" applyFont="1" applyFill="1" applyBorder="1" applyAlignment="1">
      <alignment horizontal="center" vertical="center" wrapText="1"/>
    </xf>
    <xf numFmtId="167" fontId="0" fillId="4" borderId="3" xfId="9" applyNumberFormat="1" applyFont="1" applyFill="1" applyBorder="1" applyAlignment="1">
      <alignment horizontal="center" vertical="center" wrapText="1"/>
    </xf>
    <xf numFmtId="167" fontId="0" fillId="4" borderId="29" xfId="9" applyNumberFormat="1" applyFont="1" applyFill="1" applyBorder="1" applyAlignment="1">
      <alignment horizontal="center" vertical="center" wrapText="1"/>
    </xf>
    <xf numFmtId="167" fontId="0" fillId="4" borderId="4" xfId="9" applyNumberFormat="1" applyFont="1" applyFill="1" applyBorder="1" applyAlignment="1">
      <alignment horizontal="center" vertical="center" wrapText="1"/>
    </xf>
    <xf numFmtId="167" fontId="31" fillId="8" borderId="1" xfId="7" applyNumberFormat="1" applyFont="1" applyFill="1" applyBorder="1" applyAlignment="1">
      <alignment horizontal="center" vertical="center" wrapText="1"/>
    </xf>
    <xf numFmtId="0" fontId="44" fillId="10" borderId="7" xfId="7" applyFont="1" applyFill="1" applyBorder="1" applyAlignment="1">
      <alignment horizontal="left" vertical="center"/>
    </xf>
    <xf numFmtId="0" fontId="44" fillId="10" borderId="16" xfId="7" applyFont="1" applyFill="1" applyBorder="1" applyAlignment="1">
      <alignment horizontal="left" vertical="center"/>
    </xf>
    <xf numFmtId="0" fontId="44" fillId="10" borderId="15" xfId="7" applyFont="1" applyFill="1" applyBorder="1" applyAlignment="1">
      <alignment horizontal="left" vertical="center"/>
    </xf>
    <xf numFmtId="167" fontId="26" fillId="0" borderId="1" xfId="7" applyNumberFormat="1" applyFill="1" applyBorder="1" applyAlignment="1">
      <alignment horizontal="center" vertical="center"/>
    </xf>
    <xf numFmtId="0" fontId="38" fillId="0" borderId="3" xfId="7" applyFont="1" applyFill="1" applyBorder="1" applyAlignment="1">
      <alignment horizontal="center" vertical="center" wrapText="1"/>
    </xf>
    <xf numFmtId="0" fontId="38" fillId="0" borderId="29" xfId="7" applyFont="1" applyFill="1" applyBorder="1" applyAlignment="1">
      <alignment horizontal="center" vertical="center" wrapText="1"/>
    </xf>
    <xf numFmtId="0" fontId="38" fillId="0" borderId="4" xfId="7" applyFont="1" applyFill="1" applyBorder="1" applyAlignment="1">
      <alignment horizontal="center" vertical="center" wrapText="1"/>
    </xf>
    <xf numFmtId="0" fontId="31" fillId="4" borderId="3" xfId="7" applyFont="1" applyFill="1" applyBorder="1" applyAlignment="1">
      <alignment horizontal="center" vertical="center" wrapText="1"/>
    </xf>
    <xf numFmtId="0" fontId="31" fillId="4" borderId="29" xfId="7" applyFont="1" applyFill="1" applyBorder="1" applyAlignment="1">
      <alignment horizontal="center" vertical="center" wrapText="1"/>
    </xf>
    <xf numFmtId="0" fontId="31" fillId="4" borderId="4" xfId="7" applyFont="1" applyFill="1" applyBorder="1" applyAlignment="1">
      <alignment horizontal="center" vertical="center" wrapText="1"/>
    </xf>
    <xf numFmtId="0" fontId="45" fillId="10" borderId="7" xfId="7" applyFont="1" applyFill="1" applyBorder="1" applyAlignment="1">
      <alignment horizontal="left" vertical="center" wrapText="1"/>
    </xf>
    <xf numFmtId="0" fontId="45" fillId="10" borderId="16" xfId="7" applyFont="1" applyFill="1" applyBorder="1" applyAlignment="1">
      <alignment horizontal="left" vertical="center" wrapText="1"/>
    </xf>
    <xf numFmtId="0" fontId="45" fillId="10" borderId="15" xfId="7" applyFont="1" applyFill="1" applyBorder="1" applyAlignment="1">
      <alignment horizontal="left" vertical="center" wrapText="1"/>
    </xf>
    <xf numFmtId="9" fontId="32" fillId="0" borderId="3" xfId="7" applyNumberFormat="1" applyFont="1" applyBorder="1" applyAlignment="1">
      <alignment horizontal="center" vertical="center" textRotation="90" wrapText="1"/>
    </xf>
    <xf numFmtId="9" fontId="32" fillId="0" borderId="29" xfId="7" applyNumberFormat="1" applyFont="1" applyBorder="1" applyAlignment="1">
      <alignment horizontal="center" vertical="center" textRotation="90" wrapText="1"/>
    </xf>
    <xf numFmtId="9" fontId="32" fillId="0" borderId="4" xfId="7" applyNumberFormat="1" applyFont="1" applyBorder="1" applyAlignment="1">
      <alignment horizontal="center" vertical="center" textRotation="90" wrapText="1"/>
    </xf>
    <xf numFmtId="0" fontId="47" fillId="7" borderId="3" xfId="7" applyNumberFormat="1" applyFont="1" applyFill="1" applyBorder="1" applyAlignment="1" applyProtection="1">
      <alignment horizontal="center" vertical="center" textRotation="90" wrapText="1"/>
    </xf>
    <xf numFmtId="0" fontId="47" fillId="7" borderId="4" xfId="7" applyNumberFormat="1" applyFont="1" applyFill="1" applyBorder="1" applyAlignment="1" applyProtection="1">
      <alignment horizontal="center" vertical="center" textRotation="90" wrapText="1"/>
    </xf>
    <xf numFmtId="0" fontId="47" fillId="9" borderId="3" xfId="7" applyNumberFormat="1" applyFont="1" applyFill="1" applyBorder="1" applyAlignment="1" applyProtection="1">
      <alignment horizontal="center" vertical="center" textRotation="90" wrapText="1"/>
    </xf>
    <xf numFmtId="0" fontId="47" fillId="9" borderId="4" xfId="7" applyNumberFormat="1" applyFont="1" applyFill="1" applyBorder="1" applyAlignment="1" applyProtection="1">
      <alignment horizontal="center" vertical="center" textRotation="90" wrapText="1"/>
    </xf>
    <xf numFmtId="0" fontId="45" fillId="10" borderId="2" xfId="7" applyFont="1" applyFill="1" applyBorder="1" applyAlignment="1">
      <alignment horizontal="left"/>
    </xf>
    <xf numFmtId="0" fontId="45" fillId="10" borderId="5" xfId="7" applyFont="1" applyFill="1" applyBorder="1" applyAlignment="1">
      <alignment horizontal="left"/>
    </xf>
    <xf numFmtId="167" fontId="26" fillId="0" borderId="1" xfId="7" applyNumberFormat="1" applyFill="1" applyBorder="1" applyAlignment="1">
      <alignment horizontal="center"/>
    </xf>
    <xf numFmtId="0" fontId="30" fillId="0" borderId="1" xfId="7" applyFont="1" applyFill="1" applyBorder="1" applyAlignment="1">
      <alignment horizontal="center" vertical="center" wrapText="1"/>
    </xf>
    <xf numFmtId="167" fontId="30" fillId="0" borderId="1" xfId="7" applyNumberFormat="1" applyFont="1" applyFill="1" applyBorder="1" applyAlignment="1">
      <alignment horizontal="center" vertical="center" wrapText="1"/>
    </xf>
    <xf numFmtId="167" fontId="26" fillId="0" borderId="3" xfId="7" applyNumberFormat="1" applyFill="1" applyBorder="1" applyAlignment="1">
      <alignment horizontal="center" vertical="center" wrapText="1"/>
    </xf>
    <xf numFmtId="167" fontId="26" fillId="0" borderId="29" xfId="7" applyNumberFormat="1" applyFill="1" applyBorder="1" applyAlignment="1">
      <alignment horizontal="center" vertical="center" wrapText="1"/>
    </xf>
    <xf numFmtId="167" fontId="26" fillId="0" borderId="4" xfId="7" applyNumberFormat="1" applyFill="1" applyBorder="1" applyAlignment="1">
      <alignment horizontal="center" vertical="center" wrapText="1"/>
    </xf>
    <xf numFmtId="10" fontId="31" fillId="4" borderId="3" xfId="7" applyNumberFormat="1" applyFont="1" applyFill="1" applyBorder="1" applyAlignment="1">
      <alignment horizontal="center" vertical="center" wrapText="1"/>
    </xf>
    <xf numFmtId="9" fontId="36" fillId="0" borderId="1" xfId="7" applyNumberFormat="1" applyFont="1" applyFill="1" applyBorder="1" applyAlignment="1">
      <alignment horizontal="center" vertical="center" wrapText="1"/>
    </xf>
    <xf numFmtId="10" fontId="32" fillId="0" borderId="3" xfId="7" applyNumberFormat="1" applyFont="1" applyBorder="1" applyAlignment="1">
      <alignment horizontal="center" vertical="center" textRotation="90" wrapText="1"/>
    </xf>
    <xf numFmtId="0" fontId="32" fillId="0" borderId="29" xfId="7" applyFont="1" applyBorder="1" applyAlignment="1">
      <alignment horizontal="center" vertical="center" textRotation="90" wrapText="1"/>
    </xf>
    <xf numFmtId="0" fontId="32" fillId="0" borderId="4" xfId="7" applyFont="1" applyBorder="1" applyAlignment="1">
      <alignment horizontal="center" vertical="center" textRotation="90" wrapText="1"/>
    </xf>
    <xf numFmtId="0" fontId="31" fillId="8" borderId="3" xfId="7" applyFont="1" applyFill="1" applyBorder="1" applyAlignment="1">
      <alignment horizontal="center" vertical="center" wrapText="1"/>
    </xf>
    <xf numFmtId="0" fontId="31" fillId="8" borderId="29" xfId="7" applyFont="1" applyFill="1" applyBorder="1" applyAlignment="1">
      <alignment horizontal="center" vertical="center" wrapText="1"/>
    </xf>
    <xf numFmtId="0" fontId="31" fillId="8" borderId="4" xfId="7" applyFont="1" applyFill="1" applyBorder="1" applyAlignment="1">
      <alignment horizontal="center" vertical="center" wrapText="1"/>
    </xf>
    <xf numFmtId="0" fontId="42" fillId="0" borderId="1" xfId="7" applyFont="1" applyFill="1" applyBorder="1" applyAlignment="1">
      <alignment horizontal="justify" vertical="center" wrapText="1"/>
    </xf>
    <xf numFmtId="0" fontId="32" fillId="0" borderId="3" xfId="7" applyFont="1" applyBorder="1" applyAlignment="1">
      <alignment horizontal="center" vertical="center" textRotation="90" wrapText="1"/>
    </xf>
    <xf numFmtId="0" fontId="32" fillId="0" borderId="3" xfId="7" applyFont="1" applyFill="1" applyBorder="1" applyAlignment="1">
      <alignment horizontal="center" vertical="center" textRotation="90" wrapText="1"/>
    </xf>
    <xf numFmtId="0" fontId="32" fillId="0" borderId="29" xfId="7" applyFont="1" applyFill="1" applyBorder="1" applyAlignment="1">
      <alignment horizontal="center" vertical="center" textRotation="90" wrapText="1"/>
    </xf>
    <xf numFmtId="0" fontId="32" fillId="0" borderId="4" xfId="7" applyFont="1" applyFill="1" applyBorder="1" applyAlignment="1">
      <alignment horizontal="center" vertical="center" textRotation="90" wrapText="1"/>
    </xf>
    <xf numFmtId="10" fontId="32" fillId="0" borderId="3" xfId="7" applyNumberFormat="1" applyFont="1" applyFill="1" applyBorder="1" applyAlignment="1">
      <alignment horizontal="center" vertical="center" wrapText="1"/>
    </xf>
    <xf numFmtId="10" fontId="31" fillId="0" borderId="3" xfId="7" applyNumberFormat="1" applyFont="1" applyFill="1" applyBorder="1" applyAlignment="1">
      <alignment horizontal="center" vertical="center" wrapText="1"/>
    </xf>
    <xf numFmtId="0" fontId="40" fillId="0" borderId="3" xfId="7" applyFont="1" applyBorder="1" applyAlignment="1">
      <alignment horizontal="center" vertical="center" wrapText="1"/>
    </xf>
    <xf numFmtId="0" fontId="40" fillId="0" borderId="4" xfId="7" applyFont="1" applyBorder="1" applyAlignment="1">
      <alignment horizontal="center" vertical="center" wrapText="1"/>
    </xf>
    <xf numFmtId="9" fontId="36" fillId="0" borderId="3" xfId="7" applyNumberFormat="1" applyFont="1" applyFill="1" applyBorder="1" applyAlignment="1">
      <alignment horizontal="center" vertical="center" wrapText="1"/>
    </xf>
    <xf numFmtId="9" fontId="36" fillId="0" borderId="4" xfId="7" applyNumberFormat="1" applyFont="1" applyFill="1" applyBorder="1" applyAlignment="1">
      <alignment horizontal="center" vertical="center" wrapText="1"/>
    </xf>
    <xf numFmtId="167" fontId="37" fillId="0" borderId="3" xfId="7" applyNumberFormat="1" applyFont="1" applyFill="1" applyBorder="1" applyAlignment="1">
      <alignment horizontal="center" vertical="center" wrapText="1"/>
    </xf>
    <xf numFmtId="167" fontId="37" fillId="0" borderId="29" xfId="7" applyNumberFormat="1" applyFont="1" applyFill="1" applyBorder="1" applyAlignment="1">
      <alignment horizontal="center" vertical="center" wrapText="1"/>
    </xf>
    <xf numFmtId="167" fontId="37" fillId="0" borderId="4" xfId="7" applyNumberFormat="1" applyFont="1" applyFill="1" applyBorder="1" applyAlignment="1">
      <alignment horizontal="center" vertical="center" wrapText="1"/>
    </xf>
    <xf numFmtId="0" fontId="37" fillId="0" borderId="3" xfId="7" applyFont="1" applyBorder="1" applyAlignment="1">
      <alignment horizontal="center" vertical="center" wrapText="1"/>
    </xf>
    <xf numFmtId="0" fontId="37" fillId="0" borderId="29" xfId="7" applyFont="1" applyBorder="1" applyAlignment="1">
      <alignment horizontal="center" vertical="center" wrapText="1"/>
    </xf>
    <xf numFmtId="0" fontId="37" fillId="0" borderId="4" xfId="7" applyFont="1" applyBorder="1" applyAlignment="1">
      <alignment horizontal="center" vertical="center" wrapText="1"/>
    </xf>
    <xf numFmtId="9" fontId="39" fillId="0" borderId="3" xfId="7" applyNumberFormat="1" applyFont="1" applyFill="1" applyBorder="1" applyAlignment="1">
      <alignment horizontal="center" vertical="center" wrapText="1"/>
    </xf>
    <xf numFmtId="9" fontId="39" fillId="0" borderId="29" xfId="7" applyNumberFormat="1" applyFont="1" applyFill="1" applyBorder="1" applyAlignment="1">
      <alignment horizontal="center" vertical="center" wrapText="1"/>
    </xf>
    <xf numFmtId="9" fontId="39" fillId="0" borderId="4" xfId="7" applyNumberFormat="1" applyFont="1" applyFill="1" applyBorder="1" applyAlignment="1">
      <alignment horizontal="center" vertical="center" wrapText="1"/>
    </xf>
    <xf numFmtId="167" fontId="0" fillId="0" borderId="3" xfId="3" applyNumberFormat="1" applyFont="1" applyFill="1" applyBorder="1" applyAlignment="1">
      <alignment horizontal="center" vertical="center" wrapText="1"/>
    </xf>
    <xf numFmtId="167" fontId="0" fillId="0" borderId="29" xfId="3" applyNumberFormat="1" applyFont="1" applyFill="1" applyBorder="1" applyAlignment="1">
      <alignment horizontal="center" vertical="center" wrapText="1"/>
    </xf>
    <xf numFmtId="167" fontId="0" fillId="0" borderId="4" xfId="3" applyNumberFormat="1" applyFont="1" applyFill="1" applyBorder="1" applyAlignment="1">
      <alignment horizontal="center" vertical="center" wrapText="1"/>
    </xf>
    <xf numFmtId="9" fontId="31" fillId="0" borderId="3" xfId="9" applyFont="1" applyFill="1" applyBorder="1" applyAlignment="1">
      <alignment horizontal="center" vertical="center" wrapText="1"/>
    </xf>
    <xf numFmtId="9" fontId="31" fillId="0" borderId="4" xfId="9" applyFont="1" applyFill="1" applyBorder="1" applyAlignment="1">
      <alignment horizontal="center" vertical="center" wrapText="1"/>
    </xf>
    <xf numFmtId="0" fontId="41" fillId="0" borderId="3" xfId="7" applyFont="1" applyFill="1" applyBorder="1" applyAlignment="1">
      <alignment horizontal="center" vertical="center" wrapText="1"/>
    </xf>
    <xf numFmtId="0" fontId="41" fillId="0" borderId="29" xfId="7" applyFont="1" applyFill="1" applyBorder="1" applyAlignment="1">
      <alignment horizontal="center" vertical="center" wrapText="1"/>
    </xf>
    <xf numFmtId="0" fontId="9" fillId="0" borderId="1" xfId="10" applyFont="1" applyFill="1" applyBorder="1" applyAlignment="1">
      <alignment horizontal="center"/>
    </xf>
    <xf numFmtId="0" fontId="9" fillId="0" borderId="1" xfId="10" applyFont="1" applyFill="1" applyBorder="1" applyAlignment="1">
      <alignment horizontal="center" vertical="center" wrapText="1"/>
    </xf>
    <xf numFmtId="0" fontId="8" fillId="0" borderId="0" xfId="10" applyFont="1" applyFill="1" applyBorder="1" applyAlignment="1">
      <alignment horizontal="left" vertical="center" wrapText="1"/>
    </xf>
    <xf numFmtId="0" fontId="6" fillId="0" borderId="0" xfId="10" applyNumberFormat="1" applyFont="1" applyFill="1" applyBorder="1" applyAlignment="1">
      <alignment horizontal="left" vertical="center" wrapText="1"/>
    </xf>
    <xf numFmtId="0" fontId="7" fillId="0" borderId="1" xfId="10" applyFont="1" applyFill="1" applyBorder="1" applyAlignment="1">
      <alignment horizontal="center" vertical="center" wrapText="1"/>
    </xf>
    <xf numFmtId="166" fontId="12" fillId="0" borderId="29" xfId="2" applyNumberFormat="1" applyFont="1" applyFill="1" applyBorder="1" applyAlignment="1">
      <alignment horizontal="center" vertical="center" wrapText="1"/>
    </xf>
    <xf numFmtId="0" fontId="8" fillId="0" borderId="2" xfId="10" applyFont="1" applyFill="1" applyBorder="1" applyAlignment="1">
      <alignment horizontal="left" vertical="center" wrapText="1"/>
    </xf>
    <xf numFmtId="0" fontId="8" fillId="0" borderId="6" xfId="10" applyFont="1" applyFill="1" applyBorder="1" applyAlignment="1">
      <alignment horizontal="left" vertical="center" wrapText="1"/>
    </xf>
    <xf numFmtId="0" fontId="8" fillId="0" borderId="7" xfId="10" applyFont="1" applyFill="1" applyBorder="1" applyAlignment="1">
      <alignment horizontal="left" vertical="center" wrapText="1"/>
    </xf>
    <xf numFmtId="0" fontId="8" fillId="0" borderId="16" xfId="10" applyFont="1" applyFill="1" applyBorder="1" applyAlignment="1">
      <alignment horizontal="left" vertical="center" wrapText="1"/>
    </xf>
    <xf numFmtId="0" fontId="8" fillId="0" borderId="15" xfId="10" applyFont="1" applyFill="1" applyBorder="1" applyAlignment="1">
      <alignment horizontal="left" vertical="center" wrapText="1"/>
    </xf>
    <xf numFmtId="0" fontId="8" fillId="0" borderId="5" xfId="10" applyFont="1" applyFill="1" applyBorder="1" applyAlignment="1">
      <alignment horizontal="left" vertical="center" wrapText="1"/>
    </xf>
    <xf numFmtId="0" fontId="9" fillId="0" borderId="2" xfId="10" applyFont="1" applyFill="1" applyBorder="1" applyAlignment="1">
      <alignment horizontal="center" vertical="center"/>
    </xf>
    <xf numFmtId="0" fontId="9" fillId="0" borderId="5" xfId="10" applyFont="1" applyFill="1" applyBorder="1" applyAlignment="1">
      <alignment horizontal="center" vertical="center"/>
    </xf>
    <xf numFmtId="0" fontId="9" fillId="0" borderId="6" xfId="10" applyFont="1" applyFill="1" applyBorder="1" applyAlignment="1">
      <alignment horizontal="center" vertical="center"/>
    </xf>
    <xf numFmtId="166" fontId="13" fillId="0" borderId="2" xfId="2" applyNumberFormat="1" applyFont="1" applyFill="1" applyBorder="1" applyAlignment="1">
      <alignment horizontal="center"/>
    </xf>
    <xf numFmtId="166" fontId="13" fillId="0" borderId="5" xfId="2" applyNumberFormat="1" applyFont="1" applyFill="1" applyBorder="1" applyAlignment="1">
      <alignment horizontal="center"/>
    </xf>
    <xf numFmtId="166" fontId="13" fillId="0" borderId="6" xfId="2" applyNumberFormat="1" applyFont="1" applyFill="1" applyBorder="1" applyAlignment="1">
      <alignment horizontal="center"/>
    </xf>
    <xf numFmtId="166" fontId="12" fillId="0" borderId="3" xfId="2" applyNumberFormat="1" applyFont="1" applyFill="1" applyBorder="1" applyAlignment="1">
      <alignment horizontal="center" vertical="center" wrapText="1"/>
    </xf>
    <xf numFmtId="166" fontId="64" fillId="0" borderId="3" xfId="2" applyNumberFormat="1" applyFont="1" applyFill="1" applyBorder="1" applyAlignment="1">
      <alignment horizontal="center" vertical="center"/>
    </xf>
    <xf numFmtId="166" fontId="64" fillId="0" borderId="4" xfId="2" applyNumberFormat="1" applyFont="1" applyFill="1" applyBorder="1" applyAlignment="1">
      <alignment horizontal="center" vertical="center"/>
    </xf>
    <xf numFmtId="0" fontId="36" fillId="0" borderId="3" xfId="10" applyFont="1" applyFill="1" applyBorder="1" applyAlignment="1">
      <alignment horizontal="center" vertical="center" wrapText="1"/>
    </xf>
    <xf numFmtId="0" fontId="36" fillId="0" borderId="4" xfId="10" applyFont="1" applyFill="1" applyBorder="1" applyAlignment="1">
      <alignment horizontal="center" vertical="center" wrapText="1"/>
    </xf>
    <xf numFmtId="0" fontId="38" fillId="0" borderId="3" xfId="10" applyFont="1" applyFill="1" applyBorder="1" applyAlignment="1">
      <alignment horizontal="center" vertical="center"/>
    </xf>
    <xf numFmtId="0" fontId="38" fillId="0" borderId="4" xfId="10" applyFont="1" applyFill="1" applyBorder="1" applyAlignment="1">
      <alignment horizontal="center" vertical="center"/>
    </xf>
    <xf numFmtId="166" fontId="12" fillId="0" borderId="3" xfId="2" applyNumberFormat="1" applyFont="1" applyFill="1" applyBorder="1" applyAlignment="1">
      <alignment horizontal="center" vertical="center"/>
    </xf>
    <xf numFmtId="166" fontId="12" fillId="0" borderId="4" xfId="2" applyNumberFormat="1" applyFont="1" applyFill="1" applyBorder="1" applyAlignment="1">
      <alignment horizontal="center" vertical="center"/>
    </xf>
    <xf numFmtId="0" fontId="31" fillId="0" borderId="3" xfId="10" applyFont="1" applyFill="1" applyBorder="1" applyAlignment="1">
      <alignment horizontal="center" vertical="center"/>
    </xf>
    <xf numFmtId="0" fontId="31" fillId="0" borderId="4" xfId="10" applyFont="1" applyFill="1" applyBorder="1" applyAlignment="1">
      <alignment horizontal="center" vertical="center"/>
    </xf>
    <xf numFmtId="0" fontId="32" fillId="0" borderId="3" xfId="10" applyFont="1" applyFill="1" applyBorder="1" applyAlignment="1">
      <alignment horizontal="center" vertical="center"/>
    </xf>
    <xf numFmtId="0" fontId="32" fillId="0" borderId="4" xfId="10" applyFont="1" applyFill="1" applyBorder="1" applyAlignment="1">
      <alignment horizontal="center" vertical="center"/>
    </xf>
    <xf numFmtId="9" fontId="12" fillId="0" borderId="3" xfId="11" applyFont="1" applyFill="1" applyBorder="1" applyAlignment="1">
      <alignment horizontal="center" vertical="center"/>
    </xf>
    <xf numFmtId="9" fontId="12" fillId="0" borderId="4" xfId="11" applyFont="1" applyFill="1" applyBorder="1" applyAlignment="1">
      <alignment horizontal="center" vertical="center"/>
    </xf>
    <xf numFmtId="167" fontId="0" fillId="0" borderId="3" xfId="3" applyNumberFormat="1" applyFont="1" applyFill="1" applyBorder="1" applyAlignment="1">
      <alignment horizontal="center" wrapText="1"/>
    </xf>
    <xf numFmtId="167" fontId="0" fillId="0" borderId="4" xfId="3" applyNumberFormat="1" applyFont="1" applyFill="1" applyBorder="1" applyAlignment="1">
      <alignment horizontal="center" wrapText="1"/>
    </xf>
    <xf numFmtId="166" fontId="12" fillId="0" borderId="3" xfId="2" applyNumberFormat="1" applyFont="1" applyFill="1" applyBorder="1" applyAlignment="1">
      <alignment horizontal="center" wrapText="1"/>
    </xf>
    <xf numFmtId="166" fontId="12" fillId="0" borderId="29" xfId="2" applyNumberFormat="1" applyFont="1" applyFill="1" applyBorder="1" applyAlignment="1">
      <alignment horizontal="center" wrapText="1"/>
    </xf>
    <xf numFmtId="166" fontId="12" fillId="0" borderId="4" xfId="2" applyNumberFormat="1" applyFont="1" applyFill="1" applyBorder="1" applyAlignment="1">
      <alignment horizontal="center" wrapText="1"/>
    </xf>
    <xf numFmtId="166" fontId="12" fillId="0" borderId="4" xfId="2" applyNumberFormat="1" applyFont="1" applyFill="1" applyBorder="1" applyAlignment="1">
      <alignment horizontal="center" vertical="center" wrapText="1"/>
    </xf>
    <xf numFmtId="0" fontId="30" fillId="0" borderId="3" xfId="10" applyFont="1" applyFill="1" applyBorder="1" applyAlignment="1">
      <alignment horizontal="center" vertical="center"/>
    </xf>
    <xf numFmtId="0" fontId="30" fillId="0" borderId="29" xfId="10" applyFont="1" applyFill="1" applyBorder="1" applyAlignment="1">
      <alignment horizontal="center" vertical="center"/>
    </xf>
    <xf numFmtId="0" fontId="30" fillId="0" borderId="4" xfId="10" applyFont="1" applyFill="1" applyBorder="1" applyAlignment="1">
      <alignment horizontal="center" vertical="center"/>
    </xf>
    <xf numFmtId="9" fontId="12" fillId="0" borderId="3" xfId="11" applyFont="1" applyFill="1" applyBorder="1" applyAlignment="1">
      <alignment horizontal="center" vertical="center" wrapText="1"/>
    </xf>
    <xf numFmtId="9" fontId="12" fillId="0" borderId="29" xfId="11" applyFont="1" applyFill="1" applyBorder="1" applyAlignment="1">
      <alignment horizontal="center" vertical="center" wrapText="1"/>
    </xf>
    <xf numFmtId="9" fontId="12" fillId="0" borderId="4" xfId="11" applyFont="1" applyFill="1" applyBorder="1" applyAlignment="1">
      <alignment horizontal="center" vertical="center" wrapText="1"/>
    </xf>
    <xf numFmtId="167" fontId="0" fillId="0" borderId="15" xfId="3" applyNumberFormat="1" applyFont="1" applyFill="1" applyBorder="1" applyAlignment="1">
      <alignment horizontal="center" wrapText="1"/>
    </xf>
    <xf numFmtId="167" fontId="0" fillId="0" borderId="19" xfId="3" applyNumberFormat="1" applyFont="1" applyFill="1" applyBorder="1" applyAlignment="1">
      <alignment horizontal="center" wrapText="1"/>
    </xf>
    <xf numFmtId="167" fontId="0" fillId="0" borderId="14" xfId="3" applyNumberFormat="1" applyFont="1" applyFill="1" applyBorder="1" applyAlignment="1">
      <alignment horizontal="center" wrapText="1"/>
    </xf>
    <xf numFmtId="166" fontId="13" fillId="0" borderId="3" xfId="2" applyNumberFormat="1" applyFont="1" applyFill="1" applyBorder="1" applyAlignment="1">
      <alignment horizontal="center" wrapText="1"/>
    </xf>
    <xf numFmtId="166" fontId="13" fillId="0" borderId="29" xfId="2" applyNumberFormat="1" applyFont="1" applyFill="1" applyBorder="1" applyAlignment="1">
      <alignment horizontal="center" wrapText="1"/>
    </xf>
    <xf numFmtId="166" fontId="13" fillId="0" borderId="4" xfId="2" applyNumberFormat="1" applyFont="1" applyFill="1" applyBorder="1" applyAlignment="1">
      <alignment horizontal="center" wrapText="1"/>
    </xf>
    <xf numFmtId="0" fontId="31" fillId="0" borderId="3" xfId="10" applyFont="1" applyFill="1" applyBorder="1" applyAlignment="1">
      <alignment horizontal="center" vertical="center" wrapText="1"/>
    </xf>
    <xf numFmtId="0" fontId="31" fillId="0" borderId="29" xfId="10" applyFont="1" applyFill="1" applyBorder="1" applyAlignment="1">
      <alignment horizontal="center" vertical="center" wrapText="1"/>
    </xf>
    <xf numFmtId="0" fontId="31" fillId="0" borderId="4" xfId="10" applyFont="1" applyFill="1" applyBorder="1" applyAlignment="1">
      <alignment horizontal="center" vertical="center" wrapText="1"/>
    </xf>
    <xf numFmtId="0" fontId="31" fillId="0" borderId="1" xfId="10" applyFont="1" applyFill="1" applyBorder="1" applyAlignment="1">
      <alignment horizontal="center" vertical="center" wrapText="1"/>
    </xf>
    <xf numFmtId="0" fontId="30" fillId="0" borderId="1" xfId="10" applyFont="1" applyFill="1" applyBorder="1" applyAlignment="1">
      <alignment horizontal="center" vertical="center" wrapText="1"/>
    </xf>
    <xf numFmtId="0" fontId="30" fillId="0" borderId="1" xfId="10" applyFont="1" applyFill="1" applyBorder="1" applyAlignment="1">
      <alignment horizontal="center" vertical="center"/>
    </xf>
    <xf numFmtId="166" fontId="12" fillId="0" borderId="1" xfId="2" applyNumberFormat="1" applyFont="1" applyFill="1" applyBorder="1" applyAlignment="1">
      <alignment horizontal="center" vertical="center" wrapText="1"/>
    </xf>
    <xf numFmtId="0" fontId="6" fillId="0" borderId="3" xfId="10" applyFont="1" applyFill="1" applyBorder="1" applyAlignment="1">
      <alignment horizontal="center" vertical="center" wrapText="1"/>
    </xf>
    <xf numFmtId="0" fontId="6" fillId="0" borderId="29" xfId="10" applyFont="1" applyFill="1" applyBorder="1" applyAlignment="1">
      <alignment horizontal="center" vertical="center" wrapText="1"/>
    </xf>
    <xf numFmtId="0" fontId="6" fillId="0" borderId="4" xfId="10" applyFont="1" applyFill="1" applyBorder="1" applyAlignment="1">
      <alignment horizontal="center" vertical="center" wrapText="1"/>
    </xf>
    <xf numFmtId="166" fontId="28" fillId="0" borderId="3" xfId="2" applyNumberFormat="1" applyFont="1" applyFill="1" applyBorder="1" applyAlignment="1">
      <alignment horizontal="center" vertical="center" wrapText="1"/>
    </xf>
    <xf numFmtId="166" fontId="28" fillId="0" borderId="29" xfId="2" applyNumberFormat="1" applyFont="1" applyFill="1" applyBorder="1" applyAlignment="1">
      <alignment horizontal="center" vertical="center" wrapText="1"/>
    </xf>
    <xf numFmtId="166" fontId="28" fillId="0" borderId="4" xfId="2" applyNumberFormat="1" applyFont="1" applyFill="1" applyBorder="1" applyAlignment="1">
      <alignment horizontal="center" vertical="center" wrapText="1"/>
    </xf>
    <xf numFmtId="0" fontId="8" fillId="0" borderId="1" xfId="10" applyFont="1" applyFill="1" applyBorder="1" applyAlignment="1">
      <alignment horizontal="center"/>
    </xf>
    <xf numFmtId="0" fontId="8" fillId="0" borderId="14" xfId="10" applyFont="1" applyFill="1" applyBorder="1" applyAlignment="1">
      <alignment horizontal="left" vertical="center" wrapText="1"/>
    </xf>
    <xf numFmtId="166" fontId="12" fillId="0" borderId="16" xfId="2" applyNumberFormat="1" applyFont="1" applyFill="1" applyBorder="1" applyAlignment="1">
      <alignment horizontal="center" vertical="center" wrapText="1"/>
    </xf>
    <xf numFmtId="166" fontId="12" fillId="0" borderId="0" xfId="2" applyNumberFormat="1" applyFont="1" applyFill="1" applyBorder="1" applyAlignment="1">
      <alignment horizontal="center" vertical="center" wrapText="1"/>
    </xf>
    <xf numFmtId="166" fontId="12" fillId="0" borderId="31" xfId="2" applyNumberFormat="1" applyFont="1" applyFill="1" applyBorder="1" applyAlignment="1">
      <alignment horizontal="center" vertical="center" wrapText="1"/>
    </xf>
    <xf numFmtId="9" fontId="31" fillId="0" borderId="3" xfId="10" applyNumberFormat="1" applyFont="1" applyFill="1" applyBorder="1" applyAlignment="1">
      <alignment horizontal="center" vertical="center" wrapText="1"/>
    </xf>
    <xf numFmtId="9" fontId="31" fillId="0" borderId="4" xfId="10" applyNumberFormat="1" applyFont="1" applyFill="1" applyBorder="1" applyAlignment="1">
      <alignment horizontal="center" vertical="center" wrapText="1"/>
    </xf>
    <xf numFmtId="167" fontId="0" fillId="0" borderId="3" xfId="3" applyNumberFormat="1" applyFont="1" applyFill="1" applyBorder="1" applyAlignment="1">
      <alignment horizontal="right" vertical="center"/>
    </xf>
    <xf numFmtId="167" fontId="0" fillId="0" borderId="4" xfId="3" applyNumberFormat="1" applyFont="1" applyFill="1" applyBorder="1" applyAlignment="1">
      <alignment horizontal="right" vertical="center"/>
    </xf>
    <xf numFmtId="0" fontId="30" fillId="0" borderId="3" xfId="10" applyFont="1" applyFill="1" applyBorder="1" applyAlignment="1">
      <alignment horizontal="center" vertical="center" wrapText="1"/>
    </xf>
    <xf numFmtId="0" fontId="30" fillId="0" borderId="4" xfId="10" applyFont="1" applyFill="1" applyBorder="1" applyAlignment="1">
      <alignment horizontal="center" vertical="center" wrapText="1"/>
    </xf>
    <xf numFmtId="3" fontId="7" fillId="0" borderId="0" xfId="10" applyNumberFormat="1" applyFont="1" applyFill="1" applyAlignment="1">
      <alignment horizontal="center" wrapText="1"/>
    </xf>
    <xf numFmtId="166" fontId="13" fillId="0" borderId="2" xfId="2" applyNumberFormat="1" applyFont="1" applyFill="1" applyBorder="1" applyAlignment="1">
      <alignment horizontal="center" wrapText="1"/>
    </xf>
    <xf numFmtId="166" fontId="13" fillId="0" borderId="5" xfId="2" applyNumberFormat="1" applyFont="1" applyFill="1" applyBorder="1" applyAlignment="1">
      <alignment horizontal="center" wrapText="1"/>
    </xf>
    <xf numFmtId="166" fontId="13" fillId="0" borderId="6" xfId="2" applyNumberFormat="1" applyFont="1" applyFill="1" applyBorder="1" applyAlignment="1">
      <alignment horizontal="center" wrapText="1"/>
    </xf>
    <xf numFmtId="0" fontId="79" fillId="0" borderId="3" xfId="12" applyFont="1" applyFill="1" applyBorder="1" applyAlignment="1">
      <alignment horizontal="center" vertical="center" wrapText="1"/>
    </xf>
    <xf numFmtId="0" fontId="79" fillId="0" borderId="4" xfId="12" applyFont="1" applyFill="1" applyBorder="1" applyAlignment="1">
      <alignment horizontal="center" vertical="center" wrapText="1"/>
    </xf>
    <xf numFmtId="0" fontId="91" fillId="0" borderId="3" xfId="6" applyFont="1" applyFill="1" applyBorder="1" applyAlignment="1" applyProtection="1">
      <alignment horizontal="center" vertical="center" wrapText="1"/>
    </xf>
    <xf numFmtId="0" fontId="91" fillId="0" borderId="4" xfId="6" applyFont="1" applyFill="1" applyBorder="1" applyAlignment="1" applyProtection="1">
      <alignment horizontal="center" vertical="center" wrapText="1"/>
    </xf>
    <xf numFmtId="0" fontId="79" fillId="0" borderId="3" xfId="12" applyFont="1" applyFill="1" applyBorder="1" applyAlignment="1">
      <alignment horizontal="center"/>
    </xf>
    <xf numFmtId="0" fontId="79" fillId="0" borderId="4" xfId="12" applyFont="1" applyFill="1" applyBorder="1" applyAlignment="1">
      <alignment horizontal="center"/>
    </xf>
    <xf numFmtId="0" fontId="79" fillId="0" borderId="3" xfId="12" applyFont="1" applyFill="1" applyBorder="1" applyAlignment="1">
      <alignment horizontal="center" vertical="center"/>
    </xf>
    <xf numFmtId="0" fontId="79" fillId="0" borderId="4" xfId="12" applyFont="1" applyFill="1" applyBorder="1" applyAlignment="1">
      <alignment horizontal="center" vertical="center"/>
    </xf>
    <xf numFmtId="0" fontId="79" fillId="0" borderId="3" xfId="12" applyFont="1" applyFill="1" applyBorder="1" applyAlignment="1">
      <alignment vertical="center" wrapText="1"/>
    </xf>
    <xf numFmtId="0" fontId="79" fillId="0" borderId="4" xfId="12" applyFont="1" applyFill="1" applyBorder="1" applyAlignment="1">
      <alignment vertical="center" wrapText="1"/>
    </xf>
    <xf numFmtId="0" fontId="82" fillId="2" borderId="3" xfId="0" applyFont="1" applyFill="1" applyBorder="1" applyAlignment="1">
      <alignment horizontal="center" vertical="center" textRotation="255" wrapText="1"/>
    </xf>
    <xf numFmtId="0" fontId="82" fillId="2" borderId="29" xfId="0" applyFont="1" applyFill="1" applyBorder="1" applyAlignment="1">
      <alignment horizontal="center" vertical="center" textRotation="255" wrapText="1"/>
    </xf>
    <xf numFmtId="0" fontId="82" fillId="2" borderId="4" xfId="0" applyFont="1" applyFill="1" applyBorder="1" applyAlignment="1">
      <alignment horizontal="center" vertical="center" textRotation="255" wrapText="1"/>
    </xf>
    <xf numFmtId="0" fontId="83" fillId="2" borderId="7" xfId="12" applyFont="1" applyFill="1" applyBorder="1" applyAlignment="1">
      <alignment horizontal="center" vertical="center" wrapText="1"/>
    </xf>
    <xf numFmtId="0" fontId="83" fillId="2" borderId="18" xfId="12" applyFont="1" applyFill="1" applyBorder="1" applyAlignment="1">
      <alignment horizontal="center" vertical="center" wrapText="1"/>
    </xf>
    <xf numFmtId="0" fontId="83" fillId="2" borderId="30" xfId="12" applyFont="1" applyFill="1" applyBorder="1" applyAlignment="1">
      <alignment horizontal="center" vertical="center" wrapText="1"/>
    </xf>
    <xf numFmtId="0" fontId="6" fillId="2" borderId="1" xfId="0" applyFont="1" applyFill="1" applyBorder="1" applyAlignment="1">
      <alignment horizontal="left" vertical="center" wrapText="1"/>
    </xf>
    <xf numFmtId="0" fontId="22" fillId="2" borderId="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83" fillId="2" borderId="1" xfId="0" applyFont="1" applyFill="1" applyBorder="1" applyAlignment="1">
      <alignment horizontal="center" vertical="center" wrapText="1"/>
    </xf>
    <xf numFmtId="0" fontId="83" fillId="2" borderId="7" xfId="0" applyFont="1" applyFill="1" applyBorder="1" applyAlignment="1">
      <alignment horizontal="center" vertical="center" wrapText="1"/>
    </xf>
    <xf numFmtId="0" fontId="83" fillId="2" borderId="30" xfId="0" applyFont="1" applyFill="1" applyBorder="1" applyAlignment="1">
      <alignment horizontal="center" vertical="center" wrapText="1"/>
    </xf>
    <xf numFmtId="0" fontId="83" fillId="2" borderId="18" xfId="0" applyFont="1" applyFill="1" applyBorder="1" applyAlignment="1">
      <alignment horizontal="center" vertical="center" wrapText="1"/>
    </xf>
    <xf numFmtId="0" fontId="79" fillId="2" borderId="7" xfId="0" applyFont="1" applyFill="1" applyBorder="1" applyAlignment="1">
      <alignment horizontal="center" vertical="center" wrapText="1"/>
    </xf>
    <xf numFmtId="0" fontId="79" fillId="2" borderId="30" xfId="0" applyFont="1" applyFill="1" applyBorder="1" applyAlignment="1">
      <alignment horizontal="center" vertical="center" wrapText="1"/>
    </xf>
    <xf numFmtId="0" fontId="79" fillId="2" borderId="18"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4" fillId="0" borderId="0" xfId="12" applyAlignment="1">
      <alignment horizontal="center"/>
    </xf>
    <xf numFmtId="0" fontId="51" fillId="16" borderId="1" xfId="12" applyFont="1" applyFill="1" applyBorder="1" applyAlignment="1">
      <alignment horizontal="center" vertical="center" wrapText="1"/>
    </xf>
    <xf numFmtId="0" fontId="51" fillId="16" borderId="1" xfId="12" applyFont="1" applyFill="1" applyBorder="1" applyAlignment="1">
      <alignment horizontal="center" vertical="center"/>
    </xf>
    <xf numFmtId="0" fontId="4" fillId="0" borderId="8" xfId="12" applyBorder="1" applyAlignment="1">
      <alignment horizontal="center"/>
    </xf>
    <xf numFmtId="0" fontId="19" fillId="17" borderId="42" xfId="12" applyFont="1" applyFill="1" applyBorder="1" applyAlignment="1">
      <alignment horizontal="center" vertical="center" wrapText="1"/>
    </xf>
    <xf numFmtId="0" fontId="19" fillId="17" borderId="4" xfId="12" applyFont="1" applyFill="1" applyBorder="1" applyAlignment="1">
      <alignment horizontal="center" vertical="center" wrapText="1"/>
    </xf>
    <xf numFmtId="0" fontId="19" fillId="17" borderId="43" xfId="12" applyFont="1" applyFill="1" applyBorder="1" applyAlignment="1">
      <alignment horizontal="center" vertical="center" wrapText="1"/>
    </xf>
    <xf numFmtId="0" fontId="19" fillId="17" borderId="44" xfId="12" applyFont="1" applyFill="1" applyBorder="1" applyAlignment="1">
      <alignment horizontal="center" vertical="center" wrapText="1"/>
    </xf>
    <xf numFmtId="0" fontId="19" fillId="17" borderId="21" xfId="12" applyFont="1" applyFill="1" applyBorder="1" applyAlignment="1">
      <alignment horizontal="center" vertical="center" wrapText="1"/>
    </xf>
    <xf numFmtId="0" fontId="90" fillId="0" borderId="9" xfId="12" applyFont="1" applyBorder="1" applyAlignment="1">
      <alignment horizontal="center"/>
    </xf>
    <xf numFmtId="0" fontId="4" fillId="0" borderId="10" xfId="12" applyBorder="1" applyAlignment="1">
      <alignment horizontal="center"/>
    </xf>
    <xf numFmtId="0" fontId="4" fillId="0" borderId="11" xfId="12" applyBorder="1" applyAlignment="1">
      <alignment horizontal="center"/>
    </xf>
    <xf numFmtId="0" fontId="4" fillId="0" borderId="12" xfId="12" applyBorder="1" applyAlignment="1">
      <alignment horizontal="center"/>
    </xf>
    <xf numFmtId="0" fontId="4" fillId="0" borderId="0" xfId="12" applyBorder="1" applyAlignment="1">
      <alignment horizontal="center"/>
    </xf>
    <xf numFmtId="0" fontId="4" fillId="0" borderId="13" xfId="12" applyBorder="1" applyAlignment="1">
      <alignment horizontal="center"/>
    </xf>
    <xf numFmtId="0" fontId="19" fillId="17" borderId="45" xfId="12" applyFont="1" applyFill="1" applyBorder="1" applyAlignment="1">
      <alignment horizontal="center" vertical="center" wrapText="1"/>
    </xf>
    <xf numFmtId="0" fontId="19" fillId="17" borderId="38" xfId="12" applyFont="1" applyFill="1" applyBorder="1" applyAlignment="1">
      <alignment horizontal="center" vertical="center" wrapText="1"/>
    </xf>
    <xf numFmtId="0" fontId="83" fillId="2" borderId="1" xfId="12" applyFont="1" applyFill="1" applyBorder="1" applyAlignment="1">
      <alignment horizontal="center" vertical="center" wrapText="1"/>
    </xf>
    <xf numFmtId="0" fontId="82" fillId="2" borderId="1" xfId="0" applyFont="1" applyFill="1" applyBorder="1" applyAlignment="1">
      <alignment horizontal="center" vertical="center" textRotation="255"/>
    </xf>
    <xf numFmtId="0" fontId="89" fillId="12" borderId="16" xfId="12" applyFont="1" applyFill="1" applyBorder="1" applyAlignment="1">
      <alignment horizontal="center"/>
    </xf>
    <xf numFmtId="0" fontId="88" fillId="12" borderId="16" xfId="12" applyFont="1" applyFill="1" applyBorder="1" applyAlignment="1">
      <alignment horizontal="center"/>
    </xf>
    <xf numFmtId="0" fontId="88" fillId="12" borderId="15" xfId="12" applyFont="1" applyFill="1" applyBorder="1" applyAlignment="1">
      <alignment horizontal="center"/>
    </xf>
    <xf numFmtId="0" fontId="88" fillId="12" borderId="31" xfId="12" applyFont="1" applyFill="1" applyBorder="1" applyAlignment="1">
      <alignment horizontal="center"/>
    </xf>
    <xf numFmtId="0" fontId="88" fillId="12" borderId="14" xfId="12" applyFont="1" applyFill="1" applyBorder="1" applyAlignment="1">
      <alignment horizontal="center"/>
    </xf>
    <xf numFmtId="0" fontId="89" fillId="7" borderId="16" xfId="0" applyFont="1" applyFill="1" applyBorder="1" applyAlignment="1">
      <alignment horizontal="center"/>
    </xf>
    <xf numFmtId="0" fontId="88" fillId="7" borderId="16" xfId="0" applyFont="1" applyFill="1" applyBorder="1" applyAlignment="1">
      <alignment horizontal="center"/>
    </xf>
    <xf numFmtId="0" fontId="88" fillId="7" borderId="15" xfId="0" applyFont="1" applyFill="1" applyBorder="1" applyAlignment="1">
      <alignment horizontal="center"/>
    </xf>
    <xf numFmtId="0" fontId="88" fillId="7" borderId="31" xfId="0" applyFont="1" applyFill="1" applyBorder="1" applyAlignment="1">
      <alignment horizontal="center"/>
    </xf>
    <xf numFmtId="0" fontId="88" fillId="7" borderId="14" xfId="0" applyFont="1" applyFill="1" applyBorder="1" applyAlignment="1">
      <alignment horizontal="center"/>
    </xf>
    <xf numFmtId="0" fontId="86" fillId="2" borderId="7" xfId="6" applyFont="1" applyFill="1" applyBorder="1" applyAlignment="1" applyProtection="1">
      <alignment horizontal="center" vertical="center" wrapText="1"/>
    </xf>
    <xf numFmtId="0" fontId="86" fillId="2" borderId="18" xfId="6" applyFont="1" applyFill="1" applyBorder="1" applyAlignment="1" applyProtection="1">
      <alignment horizontal="center" vertical="center" wrapText="1"/>
    </xf>
    <xf numFmtId="0" fontId="86" fillId="2" borderId="30" xfId="6" applyFont="1" applyFill="1" applyBorder="1" applyAlignment="1" applyProtection="1">
      <alignment horizontal="center" vertical="center" wrapText="1"/>
    </xf>
    <xf numFmtId="0" fontId="79" fillId="2" borderId="3" xfId="0" applyFont="1" applyFill="1" applyBorder="1" applyAlignment="1">
      <alignment horizontal="center" vertical="center" wrapText="1"/>
    </xf>
    <xf numFmtId="0" fontId="79" fillId="2" borderId="29" xfId="0" applyFont="1" applyFill="1" applyBorder="1" applyAlignment="1">
      <alignment horizontal="center" vertical="center" wrapText="1"/>
    </xf>
    <xf numFmtId="0" fontId="79" fillId="2" borderId="4" xfId="0" applyFont="1" applyFill="1" applyBorder="1" applyAlignment="1">
      <alignment horizontal="center" vertical="center" wrapText="1"/>
    </xf>
    <xf numFmtId="0" fontId="83" fillId="2" borderId="3" xfId="5" applyFont="1" applyFill="1" applyBorder="1" applyAlignment="1">
      <alignment horizontal="center" vertical="center" wrapText="1"/>
    </xf>
    <xf numFmtId="0" fontId="83" fillId="2" borderId="4" xfId="5" applyFont="1" applyFill="1" applyBorder="1" applyAlignment="1">
      <alignment horizontal="center" vertical="center" wrapText="1"/>
    </xf>
    <xf numFmtId="14" fontId="84" fillId="2" borderId="7" xfId="12" applyNumberFormat="1" applyFont="1" applyFill="1" applyBorder="1" applyAlignment="1">
      <alignment horizontal="center" vertical="center" wrapText="1"/>
    </xf>
    <xf numFmtId="14" fontId="84" fillId="2" borderId="18" xfId="12" applyNumberFormat="1" applyFont="1" applyFill="1" applyBorder="1" applyAlignment="1">
      <alignment horizontal="center" vertical="center" wrapText="1"/>
    </xf>
    <xf numFmtId="14" fontId="84" fillId="2" borderId="30" xfId="12" applyNumberFormat="1" applyFont="1" applyFill="1" applyBorder="1" applyAlignment="1">
      <alignment horizontal="center" vertical="center" wrapText="1"/>
    </xf>
    <xf numFmtId="14" fontId="6" fillId="2" borderId="7" xfId="0" applyNumberFormat="1" applyFont="1" applyFill="1" applyBorder="1" applyAlignment="1">
      <alignment horizontal="center" vertical="center" wrapText="1"/>
    </xf>
    <xf numFmtId="14" fontId="6" fillId="2" borderId="18" xfId="0" applyNumberFormat="1" applyFont="1" applyFill="1" applyBorder="1" applyAlignment="1">
      <alignment horizontal="center" vertical="center" wrapText="1"/>
    </xf>
    <xf numFmtId="14" fontId="6" fillId="2" borderId="30" xfId="0" applyNumberFormat="1" applyFont="1" applyFill="1" applyBorder="1" applyAlignment="1">
      <alignment horizontal="center" vertical="center" wrapText="1"/>
    </xf>
    <xf numFmtId="0" fontId="83" fillId="2" borderId="3" xfId="12" applyFont="1" applyFill="1" applyBorder="1" applyAlignment="1">
      <alignment horizontal="center" vertical="center" wrapText="1"/>
    </xf>
    <xf numFmtId="0" fontId="83" fillId="2" borderId="4" xfId="12" applyFont="1" applyFill="1" applyBorder="1" applyAlignment="1">
      <alignment horizontal="center" vertical="center" wrapText="1"/>
    </xf>
    <xf numFmtId="0" fontId="22" fillId="2" borderId="7" xfId="12" applyFont="1" applyFill="1" applyBorder="1" applyAlignment="1">
      <alignment horizontal="center" vertical="center" wrapText="1"/>
    </xf>
    <xf numFmtId="0" fontId="22" fillId="2" borderId="18" xfId="12" applyFont="1" applyFill="1" applyBorder="1" applyAlignment="1">
      <alignment horizontal="center" vertical="center" wrapText="1"/>
    </xf>
    <xf numFmtId="0" fontId="22" fillId="2" borderId="30" xfId="12" applyFont="1" applyFill="1" applyBorder="1" applyAlignment="1">
      <alignment horizontal="center" vertical="center" wrapText="1"/>
    </xf>
    <xf numFmtId="0" fontId="22" fillId="2" borderId="1" xfId="5" applyFont="1" applyFill="1" applyBorder="1" applyAlignment="1">
      <alignment horizontal="center" vertical="center" wrapText="1"/>
    </xf>
    <xf numFmtId="0" fontId="22" fillId="2" borderId="1" xfId="12" applyFont="1" applyFill="1" applyBorder="1" applyAlignment="1">
      <alignment horizontal="center" vertical="center" wrapText="1"/>
    </xf>
    <xf numFmtId="0" fontId="83" fillId="2" borderId="1" xfId="5" applyFont="1" applyFill="1" applyBorder="1" applyAlignment="1">
      <alignment horizontal="center" vertical="center" wrapText="1"/>
    </xf>
    <xf numFmtId="0" fontId="6" fillId="2" borderId="1" xfId="0" applyFont="1" applyFill="1" applyBorder="1" applyAlignment="1">
      <alignment horizontal="center" vertical="center" wrapText="1"/>
    </xf>
    <xf numFmtId="0" fontId="92" fillId="0" borderId="3" xfId="12" applyFont="1" applyBorder="1" applyAlignment="1">
      <alignment horizontal="center" vertical="center" textRotation="255"/>
    </xf>
    <xf numFmtId="0" fontId="79" fillId="0" borderId="29" xfId="12" applyFont="1" applyBorder="1" applyAlignment="1">
      <alignment horizontal="center" vertical="center" textRotation="255"/>
    </xf>
    <xf numFmtId="0" fontId="79" fillId="0" borderId="4" xfId="12" applyFont="1" applyBorder="1" applyAlignment="1">
      <alignment horizontal="center" vertical="center" textRotation="255"/>
    </xf>
    <xf numFmtId="0" fontId="79" fillId="0" borderId="16" xfId="12" applyFont="1" applyFill="1" applyBorder="1" applyAlignment="1">
      <alignment horizontal="center" vertical="center" wrapText="1"/>
    </xf>
    <xf numFmtId="0" fontId="79" fillId="0" borderId="0" xfId="12" applyFont="1" applyFill="1" applyBorder="1" applyAlignment="1">
      <alignment horizontal="center" vertical="center" wrapText="1"/>
    </xf>
    <xf numFmtId="0" fontId="79" fillId="0" borderId="1" xfId="12" applyFont="1" applyFill="1" applyBorder="1" applyAlignment="1">
      <alignment horizontal="center" vertical="center" wrapText="1"/>
    </xf>
    <xf numFmtId="0" fontId="79" fillId="0" borderId="29" xfId="12" applyFont="1" applyFill="1" applyBorder="1" applyAlignment="1">
      <alignment horizontal="center" vertical="center" wrapText="1"/>
    </xf>
    <xf numFmtId="0" fontId="79" fillId="0" borderId="3" xfId="12" applyFont="1" applyFill="1" applyBorder="1" applyAlignment="1">
      <alignment horizontal="center" wrapText="1"/>
    </xf>
    <xf numFmtId="0" fontId="79" fillId="0" borderId="4" xfId="12" applyFont="1" applyFill="1" applyBorder="1" applyAlignment="1">
      <alignment horizontal="center" wrapText="1"/>
    </xf>
    <xf numFmtId="0" fontId="79" fillId="0" borderId="29" xfId="12" applyFont="1" applyFill="1" applyBorder="1" applyAlignment="1">
      <alignment horizontal="center"/>
    </xf>
    <xf numFmtId="0" fontId="79" fillId="0" borderId="3" xfId="12" applyFont="1" applyFill="1" applyBorder="1" applyAlignment="1">
      <alignment vertical="center"/>
    </xf>
    <xf numFmtId="0" fontId="79" fillId="0" borderId="29" xfId="12" applyFont="1" applyFill="1" applyBorder="1" applyAlignment="1">
      <alignment vertical="center"/>
    </xf>
    <xf numFmtId="0" fontId="79" fillId="0" borderId="4" xfId="12" applyFont="1" applyFill="1" applyBorder="1" applyAlignment="1">
      <alignment vertical="center"/>
    </xf>
    <xf numFmtId="0" fontId="79" fillId="0" borderId="3" xfId="12" applyFont="1" applyFill="1" applyBorder="1" applyAlignment="1">
      <alignment horizontal="center" vertical="top" wrapText="1"/>
    </xf>
    <xf numFmtId="0" fontId="79" fillId="0" borderId="29" xfId="12" applyFont="1" applyFill="1" applyBorder="1" applyAlignment="1">
      <alignment horizontal="center" vertical="top" wrapText="1"/>
    </xf>
    <xf numFmtId="0" fontId="79" fillId="0" borderId="4" xfId="12" applyFont="1" applyFill="1" applyBorder="1" applyAlignment="1">
      <alignment horizontal="center" vertical="top" wrapText="1"/>
    </xf>
    <xf numFmtId="0" fontId="79" fillId="0" borderId="29" xfId="12" applyFont="1" applyFill="1" applyBorder="1" applyAlignment="1">
      <alignment horizontal="center" wrapText="1"/>
    </xf>
    <xf numFmtId="0" fontId="79" fillId="0" borderId="29" xfId="12" applyFont="1" applyFill="1" applyBorder="1" applyAlignment="1">
      <alignment horizontal="center" vertical="center"/>
    </xf>
    <xf numFmtId="0" fontId="79" fillId="0" borderId="6" xfId="12" applyFont="1" applyFill="1" applyBorder="1" applyAlignment="1">
      <alignment horizontal="center" vertical="center" wrapText="1"/>
    </xf>
    <xf numFmtId="0" fontId="8" fillId="0" borderId="1" xfId="0" applyFont="1" applyBorder="1" applyAlignment="1">
      <alignment horizontal="center" wrapText="1"/>
    </xf>
    <xf numFmtId="0" fontId="8" fillId="0" borderId="1" xfId="0" applyFont="1" applyBorder="1" applyAlignment="1">
      <alignment horizontal="center"/>
    </xf>
    <xf numFmtId="0" fontId="6" fillId="0" borderId="1"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wrapText="1"/>
    </xf>
    <xf numFmtId="0" fontId="0" fillId="0" borderId="1" xfId="0" applyBorder="1" applyAlignment="1">
      <alignment horizontal="center" wrapText="1"/>
    </xf>
    <xf numFmtId="0" fontId="24" fillId="0" borderId="1" xfId="0" applyFont="1" applyFill="1" applyBorder="1" applyAlignment="1">
      <alignment horizontal="center" vertical="center" wrapText="1"/>
    </xf>
    <xf numFmtId="0" fontId="18" fillId="0" borderId="0" xfId="0" applyFont="1" applyAlignment="1">
      <alignment horizontal="center" vertical="center"/>
    </xf>
    <xf numFmtId="0" fontId="18" fillId="0" borderId="1" xfId="0" applyFont="1" applyBorder="1" applyAlignment="1">
      <alignment horizontal="center" vertical="center" wrapText="1"/>
    </xf>
    <xf numFmtId="0" fontId="17" fillId="0" borderId="9" xfId="0"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25" fillId="0" borderId="1" xfId="0"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74" fontId="24" fillId="0" borderId="1" xfId="0" applyNumberFormat="1" applyFont="1" applyFill="1" applyBorder="1" applyAlignment="1">
      <alignment horizontal="center" vertical="center"/>
    </xf>
    <xf numFmtId="0" fontId="23" fillId="0" borderId="1" xfId="0" applyFont="1" applyBorder="1" applyAlignment="1">
      <alignment horizontal="center" vertical="center"/>
    </xf>
    <xf numFmtId="0" fontId="18" fillId="0" borderId="0" xfId="0" applyFont="1" applyAlignment="1">
      <alignment horizontal="center" vertical="center" wrapText="1"/>
    </xf>
    <xf numFmtId="174" fontId="24" fillId="0" borderId="3" xfId="0" applyNumberFormat="1" applyFont="1" applyFill="1" applyBorder="1" applyAlignment="1">
      <alignment horizontal="center" vertical="center"/>
    </xf>
    <xf numFmtId="174" fontId="24" fillId="0" borderId="4" xfId="0" applyNumberFormat="1" applyFont="1" applyFill="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4" fillId="0" borderId="46" xfId="5" applyFont="1" applyFill="1" applyBorder="1" applyAlignment="1">
      <alignment horizontal="center" vertical="center"/>
    </xf>
    <xf numFmtId="0" fontId="24" fillId="0" borderId="50" xfId="5" applyFont="1" applyFill="1" applyBorder="1" applyAlignment="1">
      <alignment horizontal="center" vertical="center"/>
    </xf>
    <xf numFmtId="0" fontId="23" fillId="0" borderId="23" xfId="5" applyFont="1" applyBorder="1" applyAlignment="1">
      <alignment horizontal="center" vertical="center"/>
    </xf>
    <xf numFmtId="0" fontId="24" fillId="0" borderId="3" xfId="5" applyFont="1" applyFill="1" applyBorder="1" applyAlignment="1">
      <alignment horizontal="center" vertical="center" wrapText="1"/>
    </xf>
    <xf numFmtId="0" fontId="24" fillId="0" borderId="29"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3" fillId="0" borderId="25" xfId="5" applyFont="1" applyBorder="1" applyAlignment="1">
      <alignment horizontal="center" vertical="center"/>
    </xf>
    <xf numFmtId="0" fontId="24" fillId="0" borderId="1" xfId="5" applyFont="1" applyFill="1" applyBorder="1" applyAlignment="1">
      <alignment horizontal="center" vertical="center" wrapText="1"/>
    </xf>
    <xf numFmtId="0" fontId="24" fillId="0" borderId="26" xfId="5" applyFont="1" applyFill="1" applyBorder="1" applyAlignment="1">
      <alignment horizontal="center" vertical="center" wrapText="1"/>
    </xf>
    <xf numFmtId="0" fontId="24" fillId="0" borderId="47" xfId="5" applyFont="1" applyFill="1" applyBorder="1" applyAlignment="1">
      <alignment horizontal="center" vertical="center"/>
    </xf>
    <xf numFmtId="0" fontId="23" fillId="0" borderId="28"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23" xfId="0" applyFont="1" applyBorder="1" applyAlignment="1">
      <alignment horizontal="center" vertical="center"/>
    </xf>
    <xf numFmtId="0" fontId="23" fillId="0" borderId="25" xfId="0" applyFont="1" applyBorder="1" applyAlignment="1">
      <alignment horizontal="center" vertical="center"/>
    </xf>
    <xf numFmtId="0" fontId="24" fillId="0" borderId="3" xfId="0" applyFont="1" applyFill="1" applyBorder="1" applyAlignment="1">
      <alignment horizontal="center"/>
    </xf>
    <xf numFmtId="0" fontId="24" fillId="0" borderId="29" xfId="0" applyFont="1" applyFill="1" applyBorder="1" applyAlignment="1">
      <alignment horizontal="center"/>
    </xf>
    <xf numFmtId="0" fontId="24" fillId="0" borderId="4" xfId="0" applyFont="1" applyFill="1" applyBorder="1" applyAlignment="1">
      <alignment horizontal="center"/>
    </xf>
    <xf numFmtId="0" fontId="24" fillId="0" borderId="3" xfId="0" applyFont="1" applyFill="1" applyBorder="1" applyAlignment="1">
      <alignment horizontal="center" wrapText="1"/>
    </xf>
    <xf numFmtId="0" fontId="24" fillId="0" borderId="29" xfId="0" applyFont="1" applyFill="1" applyBorder="1" applyAlignment="1">
      <alignment horizontal="center" wrapText="1"/>
    </xf>
    <xf numFmtId="0" fontId="24" fillId="0" borderId="4" xfId="0" applyFont="1" applyFill="1" applyBorder="1" applyAlignment="1">
      <alignment horizontal="center" wrapText="1"/>
    </xf>
    <xf numFmtId="0" fontId="24" fillId="0" borderId="3" xfId="0" applyFont="1" applyFill="1" applyBorder="1" applyAlignment="1">
      <alignment horizontal="left" wrapText="1"/>
    </xf>
    <xf numFmtId="0" fontId="24" fillId="0" borderId="29" xfId="0" applyFont="1" applyFill="1" applyBorder="1" applyAlignment="1">
      <alignment horizontal="left" wrapText="1"/>
    </xf>
    <xf numFmtId="0" fontId="24" fillId="0" borderId="4" xfId="0" applyFont="1" applyFill="1" applyBorder="1" applyAlignment="1">
      <alignment horizontal="left" wrapText="1"/>
    </xf>
    <xf numFmtId="0" fontId="24" fillId="0" borderId="41" xfId="0" applyFont="1" applyFill="1" applyBorder="1" applyAlignment="1">
      <alignment horizontal="center"/>
    </xf>
    <xf numFmtId="0" fontId="24" fillId="0" borderId="41" xfId="0" applyFont="1" applyFill="1" applyBorder="1" applyAlignment="1">
      <alignment horizontal="center" wrapText="1"/>
    </xf>
    <xf numFmtId="0" fontId="18" fillId="15" borderId="12" xfId="0" applyFont="1" applyFill="1" applyBorder="1" applyAlignment="1">
      <alignment horizontal="center" vertical="center" wrapText="1"/>
    </xf>
    <xf numFmtId="0" fontId="18" fillId="15" borderId="0" xfId="0" applyFont="1" applyFill="1" applyBorder="1" applyAlignment="1">
      <alignment horizontal="center" vertical="center"/>
    </xf>
    <xf numFmtId="0" fontId="18" fillId="15" borderId="13"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24" xfId="0" applyFont="1" applyFill="1" applyBorder="1" applyAlignment="1">
      <alignment horizontal="center"/>
    </xf>
    <xf numFmtId="0" fontId="18" fillId="0" borderId="23" xfId="14" applyFont="1" applyBorder="1" applyAlignment="1">
      <alignment horizontal="center" vertical="center"/>
    </xf>
    <xf numFmtId="0" fontId="18" fillId="0" borderId="1" xfId="14" applyFont="1" applyBorder="1" applyAlignment="1">
      <alignment horizontal="center" vertical="center"/>
    </xf>
    <xf numFmtId="0" fontId="18" fillId="0" borderId="2" xfId="14" applyFont="1" applyBorder="1" applyAlignment="1">
      <alignment horizontal="center" vertical="center"/>
    </xf>
    <xf numFmtId="0" fontId="18" fillId="15" borderId="48" xfId="14" applyFont="1" applyFill="1" applyBorder="1" applyAlignment="1">
      <alignment horizontal="center" vertical="center" wrapText="1"/>
    </xf>
    <xf numFmtId="0" fontId="18" fillId="15" borderId="8" xfId="14" applyFont="1" applyFill="1" applyBorder="1" applyAlignment="1">
      <alignment horizontal="center" vertical="center" wrapText="1"/>
    </xf>
    <xf numFmtId="0" fontId="23" fillId="0" borderId="23" xfId="14" applyFont="1" applyBorder="1" applyAlignment="1">
      <alignment horizontal="center" vertical="top"/>
    </xf>
    <xf numFmtId="0" fontId="23" fillId="0" borderId="23" xfId="14" applyFont="1" applyBorder="1" applyAlignment="1">
      <alignment horizontal="center" vertical="center"/>
    </xf>
    <xf numFmtId="0" fontId="23" fillId="0" borderId="28" xfId="14" applyFont="1" applyBorder="1" applyAlignment="1">
      <alignment horizontal="center" vertical="center" wrapText="1"/>
    </xf>
    <xf numFmtId="0" fontId="23" fillId="0" borderId="37" xfId="14" applyFont="1" applyBorder="1" applyAlignment="1">
      <alignment horizontal="center" vertical="center" wrapText="1"/>
    </xf>
    <xf numFmtId="0" fontId="23" fillId="0" borderId="38" xfId="14" applyFont="1" applyBorder="1" applyAlignment="1">
      <alignment horizontal="center" vertical="center" wrapText="1"/>
    </xf>
    <xf numFmtId="0" fontId="18" fillId="15" borderId="12" xfId="14" applyFont="1" applyFill="1" applyBorder="1" applyAlignment="1">
      <alignment horizontal="center" vertical="center" wrapText="1"/>
    </xf>
    <xf numFmtId="0" fontId="18" fillId="15" borderId="0" xfId="14" applyFont="1" applyFill="1" applyBorder="1" applyAlignment="1">
      <alignment horizontal="center" vertical="center" wrapText="1"/>
    </xf>
    <xf numFmtId="0" fontId="18" fillId="15" borderId="13" xfId="14" applyFont="1" applyFill="1" applyBorder="1" applyAlignment="1">
      <alignment horizontal="center" vertical="center" wrapText="1"/>
    </xf>
    <xf numFmtId="0" fontId="87" fillId="0" borderId="9" xfId="14" applyFont="1" applyBorder="1" applyAlignment="1">
      <alignment horizontal="center" vertical="center"/>
    </xf>
    <xf numFmtId="0" fontId="87" fillId="0" borderId="10" xfId="14" applyFont="1" applyBorder="1" applyAlignment="1">
      <alignment horizontal="center" vertical="center"/>
    </xf>
    <xf numFmtId="0" fontId="87" fillId="0" borderId="11" xfId="14" applyFont="1" applyBorder="1" applyAlignment="1">
      <alignment horizontal="center" vertical="center"/>
    </xf>
    <xf numFmtId="0" fontId="23" fillId="0" borderId="28" xfId="5" applyFont="1" applyBorder="1" applyAlignment="1">
      <alignment horizontal="center" vertical="center"/>
    </xf>
    <xf numFmtId="0" fontId="23" fillId="0" borderId="37" xfId="5" applyFont="1" applyBorder="1" applyAlignment="1">
      <alignment horizontal="center" vertical="center"/>
    </xf>
    <xf numFmtId="0" fontId="23" fillId="0" borderId="38" xfId="5" applyFont="1" applyBorder="1" applyAlignment="1">
      <alignment horizontal="center" vertical="center"/>
    </xf>
    <xf numFmtId="0" fontId="25" fillId="0" borderId="12" xfId="12" applyFont="1" applyBorder="1" applyAlignment="1">
      <alignment horizontal="center" vertical="center"/>
    </xf>
    <xf numFmtId="0" fontId="25" fillId="0" borderId="0" xfId="12" applyFont="1" applyBorder="1" applyAlignment="1">
      <alignment horizontal="center" vertical="center"/>
    </xf>
    <xf numFmtId="0" fontId="25" fillId="0" borderId="13" xfId="12" applyFont="1" applyBorder="1" applyAlignment="1">
      <alignment horizontal="center" vertical="center"/>
    </xf>
    <xf numFmtId="49" fontId="23" fillId="0" borderId="23" xfId="12" applyNumberFormat="1" applyFont="1" applyBorder="1" applyAlignment="1">
      <alignment horizontal="center" vertical="center"/>
    </xf>
    <xf numFmtId="49" fontId="24" fillId="0" borderId="3" xfId="12" applyNumberFormat="1" applyFont="1" applyFill="1" applyBorder="1" applyAlignment="1">
      <alignment horizontal="center" vertical="center"/>
    </xf>
    <xf numFmtId="49" fontId="24" fillId="0" borderId="29" xfId="12" applyNumberFormat="1" applyFont="1" applyFill="1" applyBorder="1" applyAlignment="1">
      <alignment horizontal="center" vertical="center"/>
    </xf>
    <xf numFmtId="49" fontId="24" fillId="0" borderId="4" xfId="12" applyNumberFormat="1" applyFont="1" applyFill="1" applyBorder="1" applyAlignment="1">
      <alignment horizontal="center" vertical="center"/>
    </xf>
    <xf numFmtId="0" fontId="24" fillId="0" borderId="3" xfId="12" applyFont="1" applyFill="1" applyBorder="1" applyAlignment="1">
      <alignment horizontal="center" vertical="center" wrapText="1"/>
    </xf>
    <xf numFmtId="0" fontId="24" fillId="0" borderId="29" xfId="12" applyFont="1" applyFill="1" applyBorder="1" applyAlignment="1">
      <alignment horizontal="center" vertical="center" wrapText="1"/>
    </xf>
    <xf numFmtId="0" fontId="24" fillId="0" borderId="4" xfId="12" applyFont="1" applyFill="1" applyBorder="1" applyAlignment="1">
      <alignment horizontal="center" vertical="center" wrapText="1"/>
    </xf>
    <xf numFmtId="0" fontId="24" fillId="0" borderId="3" xfId="12" applyFont="1" applyFill="1" applyBorder="1" applyAlignment="1">
      <alignment horizontal="center" vertical="center"/>
    </xf>
    <xf numFmtId="0" fontId="24" fillId="0" borderId="29" xfId="12" applyFont="1" applyFill="1" applyBorder="1" applyAlignment="1">
      <alignment horizontal="center" vertical="center"/>
    </xf>
    <xf numFmtId="0" fontId="24" fillId="0" borderId="4" xfId="12" applyFont="1" applyFill="1" applyBorder="1" applyAlignment="1">
      <alignment horizontal="center" vertical="center"/>
    </xf>
    <xf numFmtId="0" fontId="24" fillId="0" borderId="47" xfId="12" applyFont="1" applyFill="1" applyBorder="1" applyAlignment="1">
      <alignment horizontal="center" vertical="center"/>
    </xf>
    <xf numFmtId="0" fontId="24" fillId="0" borderId="44" xfId="12" applyFont="1" applyFill="1" applyBorder="1" applyAlignment="1">
      <alignment horizontal="center" vertical="center"/>
    </xf>
    <xf numFmtId="0" fontId="81" fillId="15" borderId="53" xfId="12" applyFont="1" applyFill="1" applyBorder="1" applyAlignment="1">
      <alignment horizontal="center" vertical="center" wrapText="1"/>
    </xf>
    <xf numFmtId="0" fontId="81" fillId="15" borderId="5" xfId="12" applyFont="1" applyFill="1" applyBorder="1" applyAlignment="1">
      <alignment horizontal="center" vertical="center" wrapText="1"/>
    </xf>
    <xf numFmtId="0" fontId="81" fillId="15" borderId="54" xfId="12" applyFont="1" applyFill="1" applyBorder="1" applyAlignment="1">
      <alignment horizontal="center" vertical="center" wrapText="1"/>
    </xf>
    <xf numFmtId="0" fontId="81" fillId="15" borderId="51" xfId="12" applyFont="1" applyFill="1" applyBorder="1" applyAlignment="1">
      <alignment horizontal="center" vertical="center" wrapText="1"/>
    </xf>
    <xf numFmtId="0" fontId="81" fillId="15" borderId="31" xfId="12" applyFont="1" applyFill="1" applyBorder="1" applyAlignment="1">
      <alignment horizontal="center" vertical="center" wrapText="1"/>
    </xf>
    <xf numFmtId="0" fontId="81" fillId="15" borderId="52" xfId="12" applyFont="1" applyFill="1" applyBorder="1" applyAlignment="1">
      <alignment horizontal="center" vertical="center" wrapText="1"/>
    </xf>
    <xf numFmtId="0" fontId="24" fillId="0" borderId="3" xfId="5" applyFont="1" applyFill="1" applyBorder="1" applyAlignment="1">
      <alignment horizontal="left" vertical="center" wrapText="1"/>
    </xf>
    <xf numFmtId="0" fontId="24" fillId="0" borderId="29" xfId="5" applyFont="1" applyFill="1" applyBorder="1" applyAlignment="1">
      <alignment horizontal="left" vertical="center" wrapText="1"/>
    </xf>
    <xf numFmtId="0" fontId="24" fillId="0" borderId="4" xfId="5" applyFont="1" applyFill="1" applyBorder="1" applyAlignment="1">
      <alignment horizontal="left" vertical="center" wrapText="1"/>
    </xf>
    <xf numFmtId="0" fontId="80" fillId="0" borderId="23" xfId="14" applyFont="1" applyBorder="1" applyAlignment="1">
      <alignment horizontal="center" vertical="center"/>
    </xf>
    <xf numFmtId="0" fontId="80" fillId="0" borderId="25" xfId="14" applyFont="1" applyBorder="1" applyAlignment="1">
      <alignment horizontal="center" vertical="center"/>
    </xf>
    <xf numFmtId="0" fontId="80" fillId="0" borderId="1" xfId="14" applyFont="1" applyBorder="1" applyAlignment="1">
      <alignment horizontal="center" vertical="center" wrapText="1"/>
    </xf>
    <xf numFmtId="0" fontId="80" fillId="0" borderId="26" xfId="14" applyFont="1" applyBorder="1" applyAlignment="1">
      <alignment horizontal="center" vertical="center" wrapText="1"/>
    </xf>
    <xf numFmtId="0" fontId="24" fillId="0" borderId="3"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24" fillId="0" borderId="24" xfId="0" applyFont="1" applyFill="1" applyBorder="1" applyAlignment="1">
      <alignment horizontal="center" vertical="center" wrapText="1"/>
    </xf>
    <xf numFmtId="0" fontId="23" fillId="0" borderId="28" xfId="12" applyFont="1" applyBorder="1" applyAlignment="1">
      <alignment horizontal="center" vertical="center" wrapText="1"/>
    </xf>
    <xf numFmtId="0" fontId="23" fillId="0" borderId="37" xfId="12" applyFont="1" applyBorder="1" applyAlignment="1">
      <alignment horizontal="center" vertical="center" wrapText="1"/>
    </xf>
    <xf numFmtId="0" fontId="23" fillId="0" borderId="38" xfId="12" applyFont="1" applyBorder="1" applyAlignment="1">
      <alignment horizontal="center" vertical="center" wrapText="1"/>
    </xf>
    <xf numFmtId="0" fontId="23" fillId="0" borderId="23" xfId="12" applyFont="1" applyBorder="1" applyAlignment="1">
      <alignment horizontal="center" vertical="center" wrapText="1"/>
    </xf>
    <xf numFmtId="0" fontId="23" fillId="15" borderId="12" xfId="0" applyFont="1" applyFill="1" applyBorder="1" applyAlignment="1">
      <alignment horizontal="center" vertical="center" wrapText="1"/>
    </xf>
    <xf numFmtId="0" fontId="23" fillId="15" borderId="0" xfId="0" applyFont="1" applyFill="1" applyBorder="1" applyAlignment="1">
      <alignment horizontal="center" vertical="center"/>
    </xf>
    <xf numFmtId="0" fontId="23" fillId="15" borderId="13" xfId="0" applyFont="1" applyFill="1" applyBorder="1" applyAlignment="1">
      <alignment horizontal="center" vertical="center"/>
    </xf>
    <xf numFmtId="0" fontId="19" fillId="15" borderId="12" xfId="5" applyFont="1" applyFill="1" applyBorder="1" applyAlignment="1">
      <alignment horizontal="center" vertical="center" wrapText="1"/>
    </xf>
    <xf numFmtId="0" fontId="19" fillId="15" borderId="0" xfId="5" applyFont="1" applyFill="1" applyBorder="1" applyAlignment="1">
      <alignment horizontal="center" vertical="center" wrapText="1"/>
    </xf>
    <xf numFmtId="0" fontId="19" fillId="15" borderId="13" xfId="5" applyFont="1" applyFill="1" applyBorder="1" applyAlignment="1">
      <alignment horizontal="center" vertical="center" wrapText="1"/>
    </xf>
    <xf numFmtId="0" fontId="24" fillId="0" borderId="44" xfId="5" applyFont="1" applyFill="1" applyBorder="1" applyAlignment="1">
      <alignment horizontal="center" vertical="center"/>
    </xf>
    <xf numFmtId="0" fontId="24" fillId="0" borderId="3" xfId="5" applyFont="1" applyFill="1" applyBorder="1" applyAlignment="1">
      <alignment horizontal="center" vertical="center"/>
    </xf>
    <xf numFmtId="0" fontId="24" fillId="0" borderId="29" xfId="5" applyFont="1" applyFill="1" applyBorder="1" applyAlignment="1">
      <alignment horizontal="center" vertical="center"/>
    </xf>
    <xf numFmtId="0" fontId="24" fillId="0" borderId="4" xfId="5" applyFont="1" applyFill="1" applyBorder="1" applyAlignment="1">
      <alignment horizontal="center" vertical="center"/>
    </xf>
    <xf numFmtId="0" fontId="25" fillId="0" borderId="12" xfId="0" applyFont="1" applyBorder="1" applyAlignment="1">
      <alignment horizontal="center" vertical="center"/>
    </xf>
    <xf numFmtId="0" fontId="25" fillId="0" borderId="0" xfId="0" applyFont="1" applyBorder="1" applyAlignment="1">
      <alignment horizontal="center" vertical="center"/>
    </xf>
    <xf numFmtId="0" fontId="25" fillId="0" borderId="13"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1" xfId="0"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3" fillId="0" borderId="2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5" fillId="0" borderId="48" xfId="0" applyFont="1" applyBorder="1" applyAlignment="1">
      <alignment horizontal="center" vertical="center"/>
    </xf>
    <xf numFmtId="0" fontId="25" fillId="0" borderId="8" xfId="0" applyFont="1" applyBorder="1" applyAlignment="1">
      <alignment horizontal="center" vertical="center"/>
    </xf>
    <xf numFmtId="0" fontId="25" fillId="0" borderId="49" xfId="0" applyFont="1" applyBorder="1" applyAlignment="1">
      <alignment horizontal="center" vertical="center"/>
    </xf>
  </cellXfs>
  <cellStyles count="20">
    <cellStyle name="Euro" xfId="1"/>
    <cellStyle name="Hipervínculo" xfId="6" builtinId="8"/>
    <cellStyle name="Millares" xfId="2" builtinId="3"/>
    <cellStyle name="Millares 2" xfId="8"/>
    <cellStyle name="Normal" xfId="0" builtinId="0"/>
    <cellStyle name="Normal 2" xfId="4"/>
    <cellStyle name="Normal 3" xfId="5"/>
    <cellStyle name="Normal 3 2" xfId="15"/>
    <cellStyle name="Normal 4" xfId="7"/>
    <cellStyle name="Normal 4 2" xfId="16"/>
    <cellStyle name="Normal 5" xfId="10"/>
    <cellStyle name="Normal 6" xfId="12"/>
    <cellStyle name="Normal 6 2" xfId="17"/>
    <cellStyle name="Normal 7" xfId="13"/>
    <cellStyle name="Normal 7 2" xfId="18"/>
    <cellStyle name="Normal 8" xfId="14"/>
    <cellStyle name="Normal 8 2" xfId="19"/>
    <cellStyle name="Porcentaje 2" xfId="9"/>
    <cellStyle name="Porcentaje 3" xfId="11"/>
    <cellStyle name="Porcentual 3" xfId="3"/>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31</xdr:col>
      <xdr:colOff>0</xdr:colOff>
      <xdr:row>24</xdr:row>
      <xdr:rowOff>0</xdr:rowOff>
    </xdr:from>
    <xdr:ext cx="123825" cy="123825"/>
    <xdr:pic>
      <xdr:nvPicPr>
        <xdr:cNvPr id="2" name="Picture 2" descr="*"/>
        <xdr:cNvPicPr>
          <a:picLocks noChangeAspect="1" noChangeArrowheads="1"/>
        </xdr:cNvPicPr>
      </xdr:nvPicPr>
      <xdr:blipFill>
        <a:blip xmlns:r="http://schemas.openxmlformats.org/officeDocument/2006/relationships" r:embed="rId1" cstate="print"/>
        <a:srcRect/>
        <a:stretch>
          <a:fillRect/>
        </a:stretch>
      </xdr:blipFill>
      <xdr:spPr bwMode="auto">
        <a:xfrm>
          <a:off x="23622000" y="3886200"/>
          <a:ext cx="123825" cy="12382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25</xdr:col>
      <xdr:colOff>581025</xdr:colOff>
      <xdr:row>0</xdr:row>
      <xdr:rowOff>38100</xdr:rowOff>
    </xdr:from>
    <xdr:to>
      <xdr:col>27</xdr:col>
      <xdr:colOff>114665</xdr:colOff>
      <xdr:row>0</xdr:row>
      <xdr:rowOff>38100</xdr:rowOff>
    </xdr:to>
    <xdr:pic>
      <xdr:nvPicPr>
        <xdr:cNvPr id="2" name="3 Imagen"/>
        <xdr:cNvPicPr>
          <a:picLocks noChangeAspect="1" noChangeArrowheads="1"/>
        </xdr:cNvPicPr>
      </xdr:nvPicPr>
      <xdr:blipFill>
        <a:blip xmlns:r="http://schemas.openxmlformats.org/officeDocument/2006/relationships" r:embed="rId1"/>
        <a:srcRect/>
        <a:stretch>
          <a:fillRect/>
        </a:stretch>
      </xdr:blipFill>
      <xdr:spPr bwMode="auto">
        <a:xfrm>
          <a:off x="19545300" y="38100"/>
          <a:ext cx="1276715" cy="0"/>
        </a:xfrm>
        <a:prstGeom prst="rect">
          <a:avLst/>
        </a:prstGeom>
        <a:noFill/>
        <a:ln w="9525">
          <a:noFill/>
          <a:miter lim="800000"/>
          <a:headEnd/>
          <a:tailEnd/>
        </a:ln>
      </xdr:spPr>
    </xdr:pic>
    <xdr:clientData/>
  </xdr:twoCellAnchor>
  <xdr:twoCellAnchor editAs="oneCell">
    <xdr:from>
      <xdr:col>9</xdr:col>
      <xdr:colOff>476250</xdr:colOff>
      <xdr:row>0</xdr:row>
      <xdr:rowOff>19050</xdr:rowOff>
    </xdr:from>
    <xdr:to>
      <xdr:col>10</xdr:col>
      <xdr:colOff>486670</xdr:colOff>
      <xdr:row>0</xdr:row>
      <xdr:rowOff>19050</xdr:rowOff>
    </xdr:to>
    <xdr:pic>
      <xdr:nvPicPr>
        <xdr:cNvPr id="3" name="4 Imagen"/>
        <xdr:cNvPicPr>
          <a:picLocks noChangeAspect="1" noChangeArrowheads="1"/>
        </xdr:cNvPicPr>
      </xdr:nvPicPr>
      <xdr:blipFill>
        <a:blip xmlns:r="http://schemas.openxmlformats.org/officeDocument/2006/relationships" r:embed="rId1"/>
        <a:srcRect/>
        <a:stretch>
          <a:fillRect/>
        </a:stretch>
      </xdr:blipFill>
      <xdr:spPr bwMode="auto">
        <a:xfrm>
          <a:off x="6134100" y="19050"/>
          <a:ext cx="553345" cy="0"/>
        </a:xfrm>
        <a:prstGeom prst="rect">
          <a:avLst/>
        </a:prstGeom>
        <a:noFill/>
        <a:ln w="9525">
          <a:noFill/>
          <a:miter lim="800000"/>
          <a:headEnd/>
          <a:tailEnd/>
        </a:ln>
      </xdr:spPr>
    </xdr:pic>
    <xdr:clientData/>
  </xdr:twoCellAnchor>
  <xdr:twoCellAnchor editAs="oneCell">
    <xdr:from>
      <xdr:col>25</xdr:col>
      <xdr:colOff>704850</xdr:colOff>
      <xdr:row>0</xdr:row>
      <xdr:rowOff>28575</xdr:rowOff>
    </xdr:from>
    <xdr:to>
      <xdr:col>26</xdr:col>
      <xdr:colOff>643832</xdr:colOff>
      <xdr:row>0</xdr:row>
      <xdr:rowOff>28575</xdr:rowOff>
    </xdr:to>
    <xdr:pic>
      <xdr:nvPicPr>
        <xdr:cNvPr id="4" name="6 Imagen"/>
        <xdr:cNvPicPr>
          <a:picLocks noChangeAspect="1" noChangeArrowheads="1"/>
        </xdr:cNvPicPr>
      </xdr:nvPicPr>
      <xdr:blipFill>
        <a:blip xmlns:r="http://schemas.openxmlformats.org/officeDocument/2006/relationships" r:embed="rId1"/>
        <a:srcRect/>
        <a:stretch>
          <a:fillRect/>
        </a:stretch>
      </xdr:blipFill>
      <xdr:spPr bwMode="auto">
        <a:xfrm>
          <a:off x="19669125" y="28575"/>
          <a:ext cx="700982" cy="0"/>
        </a:xfrm>
        <a:prstGeom prst="rect">
          <a:avLst/>
        </a:prstGeom>
        <a:noFill/>
        <a:ln w="9525">
          <a:noFill/>
          <a:miter lim="800000"/>
          <a:headEnd/>
          <a:tailEnd/>
        </a:ln>
      </xdr:spPr>
    </xdr:pic>
    <xdr:clientData/>
  </xdr:twoCellAnchor>
  <xdr:twoCellAnchor editAs="oneCell">
    <xdr:from>
      <xdr:col>25</xdr:col>
      <xdr:colOff>581025</xdr:colOff>
      <xdr:row>0</xdr:row>
      <xdr:rowOff>38100</xdr:rowOff>
    </xdr:from>
    <xdr:to>
      <xdr:col>27</xdr:col>
      <xdr:colOff>114665</xdr:colOff>
      <xdr:row>0</xdr:row>
      <xdr:rowOff>38100</xdr:rowOff>
    </xdr:to>
    <xdr:pic>
      <xdr:nvPicPr>
        <xdr:cNvPr id="5" name="3 Imagen"/>
        <xdr:cNvPicPr>
          <a:picLocks noChangeAspect="1" noChangeArrowheads="1"/>
        </xdr:cNvPicPr>
      </xdr:nvPicPr>
      <xdr:blipFill>
        <a:blip xmlns:r="http://schemas.openxmlformats.org/officeDocument/2006/relationships" r:embed="rId1"/>
        <a:srcRect/>
        <a:stretch>
          <a:fillRect/>
        </a:stretch>
      </xdr:blipFill>
      <xdr:spPr bwMode="auto">
        <a:xfrm>
          <a:off x="19545300" y="38100"/>
          <a:ext cx="1276715" cy="0"/>
        </a:xfrm>
        <a:prstGeom prst="rect">
          <a:avLst/>
        </a:prstGeom>
        <a:noFill/>
        <a:ln w="9525">
          <a:noFill/>
          <a:miter lim="800000"/>
          <a:headEnd/>
          <a:tailEnd/>
        </a:ln>
      </xdr:spPr>
    </xdr:pic>
    <xdr:clientData/>
  </xdr:twoCellAnchor>
  <xdr:twoCellAnchor editAs="oneCell">
    <xdr:from>
      <xdr:col>9</xdr:col>
      <xdr:colOff>476250</xdr:colOff>
      <xdr:row>0</xdr:row>
      <xdr:rowOff>19050</xdr:rowOff>
    </xdr:from>
    <xdr:to>
      <xdr:col>10</xdr:col>
      <xdr:colOff>486670</xdr:colOff>
      <xdr:row>0</xdr:row>
      <xdr:rowOff>19050</xdr:rowOff>
    </xdr:to>
    <xdr:pic>
      <xdr:nvPicPr>
        <xdr:cNvPr id="6" name="4 Imagen"/>
        <xdr:cNvPicPr>
          <a:picLocks noChangeAspect="1" noChangeArrowheads="1"/>
        </xdr:cNvPicPr>
      </xdr:nvPicPr>
      <xdr:blipFill>
        <a:blip xmlns:r="http://schemas.openxmlformats.org/officeDocument/2006/relationships" r:embed="rId1"/>
        <a:srcRect/>
        <a:stretch>
          <a:fillRect/>
        </a:stretch>
      </xdr:blipFill>
      <xdr:spPr bwMode="auto">
        <a:xfrm>
          <a:off x="6134100" y="19050"/>
          <a:ext cx="553345" cy="0"/>
        </a:xfrm>
        <a:prstGeom prst="rect">
          <a:avLst/>
        </a:prstGeom>
        <a:noFill/>
        <a:ln w="9525">
          <a:noFill/>
          <a:miter lim="800000"/>
          <a:headEnd/>
          <a:tailEnd/>
        </a:ln>
      </xdr:spPr>
    </xdr:pic>
    <xdr:clientData/>
  </xdr:twoCellAnchor>
  <xdr:twoCellAnchor editAs="oneCell">
    <xdr:from>
      <xdr:col>25</xdr:col>
      <xdr:colOff>704850</xdr:colOff>
      <xdr:row>0</xdr:row>
      <xdr:rowOff>28575</xdr:rowOff>
    </xdr:from>
    <xdr:to>
      <xdr:col>26</xdr:col>
      <xdr:colOff>643832</xdr:colOff>
      <xdr:row>0</xdr:row>
      <xdr:rowOff>28575</xdr:rowOff>
    </xdr:to>
    <xdr:pic>
      <xdr:nvPicPr>
        <xdr:cNvPr id="7" name="6 Imagen"/>
        <xdr:cNvPicPr>
          <a:picLocks noChangeAspect="1" noChangeArrowheads="1"/>
        </xdr:cNvPicPr>
      </xdr:nvPicPr>
      <xdr:blipFill>
        <a:blip xmlns:r="http://schemas.openxmlformats.org/officeDocument/2006/relationships" r:embed="rId1"/>
        <a:srcRect/>
        <a:stretch>
          <a:fillRect/>
        </a:stretch>
      </xdr:blipFill>
      <xdr:spPr bwMode="auto">
        <a:xfrm>
          <a:off x="19669125" y="28575"/>
          <a:ext cx="700982" cy="0"/>
        </a:xfrm>
        <a:prstGeom prst="rect">
          <a:avLst/>
        </a:prstGeom>
        <a:noFill/>
        <a:ln w="9525">
          <a:noFill/>
          <a:miter lim="800000"/>
          <a:headEnd/>
          <a:tailEnd/>
        </a:ln>
      </xdr:spPr>
    </xdr:pic>
    <xdr:clientData/>
  </xdr:twoCellAnchor>
  <xdr:twoCellAnchor editAs="oneCell">
    <xdr:from>
      <xdr:col>0</xdr:col>
      <xdr:colOff>158751</xdr:colOff>
      <xdr:row>0</xdr:row>
      <xdr:rowOff>0</xdr:rowOff>
    </xdr:from>
    <xdr:to>
      <xdr:col>6</xdr:col>
      <xdr:colOff>520307</xdr:colOff>
      <xdr:row>6</xdr:row>
      <xdr:rowOff>205316</xdr:rowOff>
    </xdr:to>
    <xdr:pic>
      <xdr:nvPicPr>
        <xdr:cNvPr id="8" name="8 Imagen" descr="Escudo.png"/>
        <xdr:cNvPicPr>
          <a:picLocks noChangeAspect="1"/>
        </xdr:cNvPicPr>
      </xdr:nvPicPr>
      <xdr:blipFill>
        <a:blip xmlns:r="http://schemas.openxmlformats.org/officeDocument/2006/relationships" r:embed="rId2" cstate="print"/>
        <a:srcRect/>
        <a:stretch>
          <a:fillRect/>
        </a:stretch>
      </xdr:blipFill>
      <xdr:spPr bwMode="auto">
        <a:xfrm>
          <a:off x="0" y="0"/>
          <a:ext cx="4435082" cy="1148291"/>
        </a:xfrm>
        <a:prstGeom prst="rect">
          <a:avLst/>
        </a:prstGeom>
        <a:noFill/>
        <a:ln w="9525">
          <a:noFill/>
          <a:miter lim="800000"/>
          <a:headEnd/>
          <a:tailEnd/>
        </a:ln>
      </xdr:spPr>
    </xdr:pic>
    <xdr:clientData/>
  </xdr:twoCellAnchor>
  <xdr:twoCellAnchor editAs="oneCell">
    <xdr:from>
      <xdr:col>25</xdr:col>
      <xdr:colOff>581025</xdr:colOff>
      <xdr:row>10</xdr:row>
      <xdr:rowOff>0</xdr:rowOff>
    </xdr:from>
    <xdr:to>
      <xdr:col>27</xdr:col>
      <xdr:colOff>114664</xdr:colOff>
      <xdr:row>10</xdr:row>
      <xdr:rowOff>0</xdr:rowOff>
    </xdr:to>
    <xdr:pic>
      <xdr:nvPicPr>
        <xdr:cNvPr id="9" name="3 Imagen"/>
        <xdr:cNvPicPr>
          <a:picLocks noChangeAspect="1" noChangeArrowheads="1"/>
        </xdr:cNvPicPr>
      </xdr:nvPicPr>
      <xdr:blipFill>
        <a:blip xmlns:r="http://schemas.openxmlformats.org/officeDocument/2006/relationships" r:embed="rId1"/>
        <a:srcRect/>
        <a:stretch>
          <a:fillRect/>
        </a:stretch>
      </xdr:blipFill>
      <xdr:spPr bwMode="auto">
        <a:xfrm>
          <a:off x="19545300" y="1714500"/>
          <a:ext cx="1276714" cy="0"/>
        </a:xfrm>
        <a:prstGeom prst="rect">
          <a:avLst/>
        </a:prstGeom>
        <a:noFill/>
        <a:ln w="9525">
          <a:noFill/>
          <a:miter lim="800000"/>
          <a:headEnd/>
          <a:tailEnd/>
        </a:ln>
      </xdr:spPr>
    </xdr:pic>
    <xdr:clientData/>
  </xdr:twoCellAnchor>
  <xdr:twoCellAnchor editAs="oneCell">
    <xdr:from>
      <xdr:col>9</xdr:col>
      <xdr:colOff>476250</xdr:colOff>
      <xdr:row>10</xdr:row>
      <xdr:rowOff>0</xdr:rowOff>
    </xdr:from>
    <xdr:to>
      <xdr:col>10</xdr:col>
      <xdr:colOff>410471</xdr:colOff>
      <xdr:row>10</xdr:row>
      <xdr:rowOff>0</xdr:rowOff>
    </xdr:to>
    <xdr:pic>
      <xdr:nvPicPr>
        <xdr:cNvPr id="10" name="4 Imagen"/>
        <xdr:cNvPicPr>
          <a:picLocks noChangeAspect="1" noChangeArrowheads="1"/>
        </xdr:cNvPicPr>
      </xdr:nvPicPr>
      <xdr:blipFill>
        <a:blip xmlns:r="http://schemas.openxmlformats.org/officeDocument/2006/relationships" r:embed="rId1"/>
        <a:srcRect/>
        <a:stretch>
          <a:fillRect/>
        </a:stretch>
      </xdr:blipFill>
      <xdr:spPr bwMode="auto">
        <a:xfrm>
          <a:off x="6134100" y="1714500"/>
          <a:ext cx="477146" cy="0"/>
        </a:xfrm>
        <a:prstGeom prst="rect">
          <a:avLst/>
        </a:prstGeom>
        <a:noFill/>
        <a:ln w="9525">
          <a:noFill/>
          <a:miter lim="800000"/>
          <a:headEnd/>
          <a:tailEnd/>
        </a:ln>
      </xdr:spPr>
    </xdr:pic>
    <xdr:clientData/>
  </xdr:twoCellAnchor>
  <xdr:twoCellAnchor editAs="oneCell">
    <xdr:from>
      <xdr:col>25</xdr:col>
      <xdr:colOff>704850</xdr:colOff>
      <xdr:row>10</xdr:row>
      <xdr:rowOff>0</xdr:rowOff>
    </xdr:from>
    <xdr:to>
      <xdr:col>26</xdr:col>
      <xdr:colOff>643832</xdr:colOff>
      <xdr:row>10</xdr:row>
      <xdr:rowOff>0</xdr:rowOff>
    </xdr:to>
    <xdr:pic>
      <xdr:nvPicPr>
        <xdr:cNvPr id="11" name="6 Imagen"/>
        <xdr:cNvPicPr>
          <a:picLocks noChangeAspect="1" noChangeArrowheads="1"/>
        </xdr:cNvPicPr>
      </xdr:nvPicPr>
      <xdr:blipFill>
        <a:blip xmlns:r="http://schemas.openxmlformats.org/officeDocument/2006/relationships" r:embed="rId1"/>
        <a:srcRect/>
        <a:stretch>
          <a:fillRect/>
        </a:stretch>
      </xdr:blipFill>
      <xdr:spPr bwMode="auto">
        <a:xfrm>
          <a:off x="19669125" y="1714500"/>
          <a:ext cx="700982" cy="0"/>
        </a:xfrm>
        <a:prstGeom prst="rect">
          <a:avLst/>
        </a:prstGeom>
        <a:noFill/>
        <a:ln w="9525">
          <a:noFill/>
          <a:miter lim="800000"/>
          <a:headEnd/>
          <a:tailEnd/>
        </a:ln>
      </xdr:spPr>
    </xdr:pic>
    <xdr:clientData/>
  </xdr:twoCellAnchor>
  <xdr:twoCellAnchor editAs="oneCell">
    <xdr:from>
      <xdr:col>25</xdr:col>
      <xdr:colOff>581025</xdr:colOff>
      <xdr:row>10</xdr:row>
      <xdr:rowOff>0</xdr:rowOff>
    </xdr:from>
    <xdr:to>
      <xdr:col>27</xdr:col>
      <xdr:colOff>114664</xdr:colOff>
      <xdr:row>10</xdr:row>
      <xdr:rowOff>0</xdr:rowOff>
    </xdr:to>
    <xdr:pic>
      <xdr:nvPicPr>
        <xdr:cNvPr id="12" name="3 Imagen"/>
        <xdr:cNvPicPr>
          <a:picLocks noChangeAspect="1" noChangeArrowheads="1"/>
        </xdr:cNvPicPr>
      </xdr:nvPicPr>
      <xdr:blipFill>
        <a:blip xmlns:r="http://schemas.openxmlformats.org/officeDocument/2006/relationships" r:embed="rId1"/>
        <a:srcRect/>
        <a:stretch>
          <a:fillRect/>
        </a:stretch>
      </xdr:blipFill>
      <xdr:spPr bwMode="auto">
        <a:xfrm>
          <a:off x="19545300" y="1714500"/>
          <a:ext cx="1276714" cy="0"/>
        </a:xfrm>
        <a:prstGeom prst="rect">
          <a:avLst/>
        </a:prstGeom>
        <a:noFill/>
        <a:ln w="9525">
          <a:noFill/>
          <a:miter lim="800000"/>
          <a:headEnd/>
          <a:tailEnd/>
        </a:ln>
      </xdr:spPr>
    </xdr:pic>
    <xdr:clientData/>
  </xdr:twoCellAnchor>
  <xdr:twoCellAnchor editAs="oneCell">
    <xdr:from>
      <xdr:col>9</xdr:col>
      <xdr:colOff>476250</xdr:colOff>
      <xdr:row>10</xdr:row>
      <xdr:rowOff>0</xdr:rowOff>
    </xdr:from>
    <xdr:to>
      <xdr:col>10</xdr:col>
      <xdr:colOff>410471</xdr:colOff>
      <xdr:row>10</xdr:row>
      <xdr:rowOff>0</xdr:rowOff>
    </xdr:to>
    <xdr:pic>
      <xdr:nvPicPr>
        <xdr:cNvPr id="13" name="4 Imagen"/>
        <xdr:cNvPicPr>
          <a:picLocks noChangeAspect="1" noChangeArrowheads="1"/>
        </xdr:cNvPicPr>
      </xdr:nvPicPr>
      <xdr:blipFill>
        <a:blip xmlns:r="http://schemas.openxmlformats.org/officeDocument/2006/relationships" r:embed="rId1"/>
        <a:srcRect/>
        <a:stretch>
          <a:fillRect/>
        </a:stretch>
      </xdr:blipFill>
      <xdr:spPr bwMode="auto">
        <a:xfrm>
          <a:off x="6134100" y="1714500"/>
          <a:ext cx="477146" cy="0"/>
        </a:xfrm>
        <a:prstGeom prst="rect">
          <a:avLst/>
        </a:prstGeom>
        <a:noFill/>
        <a:ln w="9525">
          <a:noFill/>
          <a:miter lim="800000"/>
          <a:headEnd/>
          <a:tailEnd/>
        </a:ln>
      </xdr:spPr>
    </xdr:pic>
    <xdr:clientData/>
  </xdr:twoCellAnchor>
  <xdr:twoCellAnchor editAs="oneCell">
    <xdr:from>
      <xdr:col>25</xdr:col>
      <xdr:colOff>704850</xdr:colOff>
      <xdr:row>10</xdr:row>
      <xdr:rowOff>0</xdr:rowOff>
    </xdr:from>
    <xdr:to>
      <xdr:col>26</xdr:col>
      <xdr:colOff>643832</xdr:colOff>
      <xdr:row>10</xdr:row>
      <xdr:rowOff>0</xdr:rowOff>
    </xdr:to>
    <xdr:pic>
      <xdr:nvPicPr>
        <xdr:cNvPr id="14" name="13 Imagen"/>
        <xdr:cNvPicPr>
          <a:picLocks noChangeAspect="1" noChangeArrowheads="1"/>
        </xdr:cNvPicPr>
      </xdr:nvPicPr>
      <xdr:blipFill>
        <a:blip xmlns:r="http://schemas.openxmlformats.org/officeDocument/2006/relationships" r:embed="rId1"/>
        <a:srcRect/>
        <a:stretch>
          <a:fillRect/>
        </a:stretch>
      </xdr:blipFill>
      <xdr:spPr bwMode="auto">
        <a:xfrm>
          <a:off x="19669125" y="1714500"/>
          <a:ext cx="700982"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6" Type="http://schemas.openxmlformats.org/officeDocument/2006/relationships/hyperlink" Target="mailto:modernizacion@sedcordobagov.co" TargetMode="External"/><Relationship Id="rId21" Type="http://schemas.openxmlformats.org/officeDocument/2006/relationships/hyperlink" Target="mailto:soledadgeovo@hotmail.com" TargetMode="External"/><Relationship Id="rId42" Type="http://schemas.openxmlformats.org/officeDocument/2006/relationships/hyperlink" Target="mailto:htellez@sedcordoba.gov.co" TargetMode="External"/><Relationship Id="rId47" Type="http://schemas.openxmlformats.org/officeDocument/2006/relationships/hyperlink" Target="mailto:modernizacion@sedcordobagov.co" TargetMode="External"/><Relationship Id="rId63" Type="http://schemas.openxmlformats.org/officeDocument/2006/relationships/hyperlink" Target="mailto:sgc.cordoba@yahoo.com" TargetMode="External"/><Relationship Id="rId68" Type="http://schemas.openxmlformats.org/officeDocument/2006/relationships/hyperlink" Target="mailto:sgc.cordoba@yahoo.com" TargetMode="External"/><Relationship Id="rId84" Type="http://schemas.openxmlformats.org/officeDocument/2006/relationships/hyperlink" Target="mailto:simatsedcordoba@gmail.com" TargetMode="External"/><Relationship Id="rId89" Type="http://schemas.openxmlformats.org/officeDocument/2006/relationships/hyperlink" Target="mailto:simatsedcordoba@gmail.com" TargetMode="External"/><Relationship Id="rId16" Type="http://schemas.openxmlformats.org/officeDocument/2006/relationships/hyperlink" Target="mailto:albe_68@hotmail.com" TargetMode="External"/><Relationship Id="rId107" Type="http://schemas.openxmlformats.org/officeDocument/2006/relationships/hyperlink" Target="mailto:simatsedcordoba@gmail.com" TargetMode="External"/><Relationship Id="rId11" Type="http://schemas.openxmlformats.org/officeDocument/2006/relationships/hyperlink" Target="mailto:betbrango@hotmail.com" TargetMode="External"/><Relationship Id="rId32" Type="http://schemas.openxmlformats.org/officeDocument/2006/relationships/hyperlink" Target="mailto:modernizacion@sedcordobagov.co" TargetMode="External"/><Relationship Id="rId37" Type="http://schemas.openxmlformats.org/officeDocument/2006/relationships/hyperlink" Target="mailto:modernizacion@sedcordobagov.co" TargetMode="External"/><Relationship Id="rId53" Type="http://schemas.openxmlformats.org/officeDocument/2006/relationships/hyperlink" Target="mailto:modernizacion@sedcordobagov.co" TargetMode="External"/><Relationship Id="rId58" Type="http://schemas.openxmlformats.org/officeDocument/2006/relationships/hyperlink" Target="mailto:sgc.cordoba@yahoo.com" TargetMode="External"/><Relationship Id="rId74" Type="http://schemas.openxmlformats.org/officeDocument/2006/relationships/hyperlink" Target="mailto:sgc.cordoba@yahoo.com" TargetMode="External"/><Relationship Id="rId79" Type="http://schemas.openxmlformats.org/officeDocument/2006/relationships/hyperlink" Target="mailto:sgc.cordoba@yahoo.com" TargetMode="External"/><Relationship Id="rId102" Type="http://schemas.openxmlformats.org/officeDocument/2006/relationships/hyperlink" Target="mailto:simatsedcordoba@gmail.com" TargetMode="External"/><Relationship Id="rId5" Type="http://schemas.openxmlformats.org/officeDocument/2006/relationships/hyperlink" Target="mailto:noritae1062@hotmail.com" TargetMode="External"/><Relationship Id="rId90" Type="http://schemas.openxmlformats.org/officeDocument/2006/relationships/hyperlink" Target="mailto:simatsedcordoba@gmail.com" TargetMode="External"/><Relationship Id="rId95" Type="http://schemas.openxmlformats.org/officeDocument/2006/relationships/hyperlink" Target="mailto:simatsedcordoba@gmail.com" TargetMode="External"/><Relationship Id="rId22" Type="http://schemas.openxmlformats.org/officeDocument/2006/relationships/hyperlink" Target="mailto:soledadgeovo@hotmail.com" TargetMode="External"/><Relationship Id="rId27" Type="http://schemas.openxmlformats.org/officeDocument/2006/relationships/hyperlink" Target="mailto:htellez@sedcordoba.gov.co" TargetMode="External"/><Relationship Id="rId43" Type="http://schemas.openxmlformats.org/officeDocument/2006/relationships/hyperlink" Target="mailto:modernizacion@sedcordobagov.co" TargetMode="External"/><Relationship Id="rId48" Type="http://schemas.openxmlformats.org/officeDocument/2006/relationships/hyperlink" Target="mailto:htellez@sedcordoba.gov.co" TargetMode="External"/><Relationship Id="rId64" Type="http://schemas.openxmlformats.org/officeDocument/2006/relationships/hyperlink" Target="mailto:sgc.cordoba@yahoo.com" TargetMode="External"/><Relationship Id="rId69" Type="http://schemas.openxmlformats.org/officeDocument/2006/relationships/hyperlink" Target="mailto:sgc.cordoba@yahoo.com" TargetMode="External"/><Relationship Id="rId80" Type="http://schemas.openxmlformats.org/officeDocument/2006/relationships/hyperlink" Target="mailto:simatsedcordoba@gmail.com" TargetMode="External"/><Relationship Id="rId85" Type="http://schemas.openxmlformats.org/officeDocument/2006/relationships/hyperlink" Target="mailto:simatsedcordoba@gmail.com" TargetMode="External"/><Relationship Id="rId12" Type="http://schemas.openxmlformats.org/officeDocument/2006/relationships/hyperlink" Target="mailto:betbrango@hotmail.com" TargetMode="External"/><Relationship Id="rId17" Type="http://schemas.openxmlformats.org/officeDocument/2006/relationships/hyperlink" Target="mailto:aracellysnegrete@hotmail.com" TargetMode="External"/><Relationship Id="rId33" Type="http://schemas.openxmlformats.org/officeDocument/2006/relationships/hyperlink" Target="mailto:htellez@sedcordoba.gov.co" TargetMode="External"/><Relationship Id="rId38" Type="http://schemas.openxmlformats.org/officeDocument/2006/relationships/hyperlink" Target="mailto:htellez@sedcordoba.gov.co" TargetMode="External"/><Relationship Id="rId59" Type="http://schemas.openxmlformats.org/officeDocument/2006/relationships/hyperlink" Target="mailto:sgc.cordoba@yahoo.com" TargetMode="External"/><Relationship Id="rId103" Type="http://schemas.openxmlformats.org/officeDocument/2006/relationships/hyperlink" Target="mailto:simatsedcordoba@gmail.com" TargetMode="External"/><Relationship Id="rId108" Type="http://schemas.openxmlformats.org/officeDocument/2006/relationships/hyperlink" Target="mailto:simatsedcordoba@gmail.com" TargetMode="External"/><Relationship Id="rId54" Type="http://schemas.openxmlformats.org/officeDocument/2006/relationships/hyperlink" Target="mailto:htellez@sedcordoba.gov.co" TargetMode="External"/><Relationship Id="rId70" Type="http://schemas.openxmlformats.org/officeDocument/2006/relationships/hyperlink" Target="mailto:sgc.cordoba@yahoo.com" TargetMode="External"/><Relationship Id="rId75" Type="http://schemas.openxmlformats.org/officeDocument/2006/relationships/hyperlink" Target="mailto:sec_educacion@sanbernandodelviento-cordoba.gov-co" TargetMode="External"/><Relationship Id="rId91" Type="http://schemas.openxmlformats.org/officeDocument/2006/relationships/hyperlink" Target="mailto:simatsedcordoba@gmail.com" TargetMode="External"/><Relationship Id="rId96" Type="http://schemas.openxmlformats.org/officeDocument/2006/relationships/hyperlink" Target="mailto:simatsedcordoba@gmail.com" TargetMode="External"/><Relationship Id="rId1" Type="http://schemas.openxmlformats.org/officeDocument/2006/relationships/hyperlink" Target="mailto:noritae1062@hotmail.com" TargetMode="External"/><Relationship Id="rId6" Type="http://schemas.openxmlformats.org/officeDocument/2006/relationships/hyperlink" Target="mailto:ospinatousgobernacion@gmail.com" TargetMode="External"/><Relationship Id="rId15" Type="http://schemas.openxmlformats.org/officeDocument/2006/relationships/hyperlink" Target="mailto:albe_68@hotmail.com" TargetMode="External"/><Relationship Id="rId23" Type="http://schemas.openxmlformats.org/officeDocument/2006/relationships/hyperlink" Target="mailto:soledadgeovo@hotmail.com" TargetMode="External"/><Relationship Id="rId28" Type="http://schemas.openxmlformats.org/officeDocument/2006/relationships/hyperlink" Target="mailto:htellez@sedcordoba.gov.co" TargetMode="External"/><Relationship Id="rId36" Type="http://schemas.openxmlformats.org/officeDocument/2006/relationships/hyperlink" Target="mailto:htellez@sedcordoba.gov.co" TargetMode="External"/><Relationship Id="rId49" Type="http://schemas.openxmlformats.org/officeDocument/2006/relationships/hyperlink" Target="mailto:modernizacion@sedcordobagov.co" TargetMode="External"/><Relationship Id="rId57" Type="http://schemas.openxmlformats.org/officeDocument/2006/relationships/hyperlink" Target="mailto:modernizacion@sedcordobagov.co" TargetMode="External"/><Relationship Id="rId106" Type="http://schemas.openxmlformats.org/officeDocument/2006/relationships/hyperlink" Target="mailto:simatsedcordoba@gmail.com" TargetMode="External"/><Relationship Id="rId10" Type="http://schemas.openxmlformats.org/officeDocument/2006/relationships/hyperlink" Target="mailto:aracellysnegrete@hotmail.com" TargetMode="External"/><Relationship Id="rId31" Type="http://schemas.openxmlformats.org/officeDocument/2006/relationships/hyperlink" Target="mailto:modernizacion@sedcordobagov.co" TargetMode="External"/><Relationship Id="rId44" Type="http://schemas.openxmlformats.org/officeDocument/2006/relationships/hyperlink" Target="mailto:htellez@sedcordoba.gov.co" TargetMode="External"/><Relationship Id="rId52" Type="http://schemas.openxmlformats.org/officeDocument/2006/relationships/hyperlink" Target="mailto:htellez@sedcordoba.gov.co" TargetMode="External"/><Relationship Id="rId60" Type="http://schemas.openxmlformats.org/officeDocument/2006/relationships/hyperlink" Target="mailto:sgc.cordoba@yahoo.com" TargetMode="External"/><Relationship Id="rId65" Type="http://schemas.openxmlformats.org/officeDocument/2006/relationships/hyperlink" Target="mailto:sgc.cordoba@yahoo.com" TargetMode="External"/><Relationship Id="rId73" Type="http://schemas.openxmlformats.org/officeDocument/2006/relationships/hyperlink" Target="mailto:sgc.cordoba@yahoo.com" TargetMode="External"/><Relationship Id="rId78" Type="http://schemas.openxmlformats.org/officeDocument/2006/relationships/hyperlink" Target="mailto:sgc.cordoba@yahoo.com" TargetMode="External"/><Relationship Id="rId81" Type="http://schemas.openxmlformats.org/officeDocument/2006/relationships/hyperlink" Target="mailto:simatsedcordoba@gmail.com" TargetMode="External"/><Relationship Id="rId86" Type="http://schemas.openxmlformats.org/officeDocument/2006/relationships/hyperlink" Target="mailto:simatsedcordoba@gmail.com" TargetMode="External"/><Relationship Id="rId94" Type="http://schemas.openxmlformats.org/officeDocument/2006/relationships/hyperlink" Target="mailto:simatsedcordoba@gmail.com" TargetMode="External"/><Relationship Id="rId99" Type="http://schemas.openxmlformats.org/officeDocument/2006/relationships/hyperlink" Target="mailto:simatsedcordoba@gmail.com" TargetMode="External"/><Relationship Id="rId101" Type="http://schemas.openxmlformats.org/officeDocument/2006/relationships/hyperlink" Target="mailto:simatsedcordoba@gmail.com" TargetMode="External"/><Relationship Id="rId4" Type="http://schemas.openxmlformats.org/officeDocument/2006/relationships/hyperlink" Target="mailto:noritae1062@hotmail.com" TargetMode="External"/><Relationship Id="rId9" Type="http://schemas.openxmlformats.org/officeDocument/2006/relationships/hyperlink" Target="mailto:aracellysnegrete@hotmail.com" TargetMode="External"/><Relationship Id="rId13" Type="http://schemas.openxmlformats.org/officeDocument/2006/relationships/hyperlink" Target="mailto:betbrango@hotmail.com" TargetMode="External"/><Relationship Id="rId18" Type="http://schemas.openxmlformats.org/officeDocument/2006/relationships/hyperlink" Target="mailto:aracellysnegrete@hotmail.com" TargetMode="External"/><Relationship Id="rId39" Type="http://schemas.openxmlformats.org/officeDocument/2006/relationships/hyperlink" Target="mailto:modernizacion@sedcordobagov.co" TargetMode="External"/><Relationship Id="rId109" Type="http://schemas.openxmlformats.org/officeDocument/2006/relationships/hyperlink" Target="mailto:simatsedcordoba@gmail.com" TargetMode="External"/><Relationship Id="rId34" Type="http://schemas.openxmlformats.org/officeDocument/2006/relationships/hyperlink" Target="mailto:htellez@sedcordoba.gov.co" TargetMode="External"/><Relationship Id="rId50" Type="http://schemas.openxmlformats.org/officeDocument/2006/relationships/hyperlink" Target="mailto:htellez@sedcordoba.gov.co" TargetMode="External"/><Relationship Id="rId55" Type="http://schemas.openxmlformats.org/officeDocument/2006/relationships/hyperlink" Target="mailto:modernizacion@sedcordobagov.co" TargetMode="External"/><Relationship Id="rId76" Type="http://schemas.openxmlformats.org/officeDocument/2006/relationships/hyperlink" Target="mailto:jesus.burgos@sedcordoba.gov.co" TargetMode="External"/><Relationship Id="rId97" Type="http://schemas.openxmlformats.org/officeDocument/2006/relationships/hyperlink" Target="mailto:simatsedcordoba@gmail.com" TargetMode="External"/><Relationship Id="rId104" Type="http://schemas.openxmlformats.org/officeDocument/2006/relationships/hyperlink" Target="mailto:simatsedcordoba@gmail.com" TargetMode="External"/><Relationship Id="rId7" Type="http://schemas.openxmlformats.org/officeDocument/2006/relationships/hyperlink" Target="mailto:luisa.morales@sedcordoba.gov.co" TargetMode="External"/><Relationship Id="rId71" Type="http://schemas.openxmlformats.org/officeDocument/2006/relationships/hyperlink" Target="mailto:sgc.cordoba@yahoo.com" TargetMode="External"/><Relationship Id="rId92" Type="http://schemas.openxmlformats.org/officeDocument/2006/relationships/hyperlink" Target="mailto:simatsedcordoba@gmail.com" TargetMode="External"/><Relationship Id="rId2" Type="http://schemas.openxmlformats.org/officeDocument/2006/relationships/hyperlink" Target="mailto:noritae1062@hotmail.com" TargetMode="External"/><Relationship Id="rId29" Type="http://schemas.openxmlformats.org/officeDocument/2006/relationships/hyperlink" Target="mailto:modernizacion@sedcordobagov.co" TargetMode="External"/><Relationship Id="rId24" Type="http://schemas.openxmlformats.org/officeDocument/2006/relationships/hyperlink" Target="mailto:htellez@sedcordoba.gov.co" TargetMode="External"/><Relationship Id="rId40" Type="http://schemas.openxmlformats.org/officeDocument/2006/relationships/hyperlink" Target="mailto:htellez@sedcordoba.gov.co" TargetMode="External"/><Relationship Id="rId45" Type="http://schemas.openxmlformats.org/officeDocument/2006/relationships/hyperlink" Target="mailto:modernizacion@sedcordobagov.co" TargetMode="External"/><Relationship Id="rId66" Type="http://schemas.openxmlformats.org/officeDocument/2006/relationships/hyperlink" Target="mailto:sgc.cordoba@yahoo.com" TargetMode="External"/><Relationship Id="rId87" Type="http://schemas.openxmlformats.org/officeDocument/2006/relationships/hyperlink" Target="mailto:simatsedcordoba@gmail.com" TargetMode="External"/><Relationship Id="rId110" Type="http://schemas.openxmlformats.org/officeDocument/2006/relationships/printerSettings" Target="../printerSettings/printerSettings3.bin"/><Relationship Id="rId61" Type="http://schemas.openxmlformats.org/officeDocument/2006/relationships/hyperlink" Target="mailto:sgc.cordoba@yahoo.com" TargetMode="External"/><Relationship Id="rId82" Type="http://schemas.openxmlformats.org/officeDocument/2006/relationships/hyperlink" Target="mailto:simatsedcordoba@gmail.com" TargetMode="External"/><Relationship Id="rId19" Type="http://schemas.openxmlformats.org/officeDocument/2006/relationships/hyperlink" Target="mailto:albe_68@hotmail.com" TargetMode="External"/><Relationship Id="rId14" Type="http://schemas.openxmlformats.org/officeDocument/2006/relationships/hyperlink" Target="mailto:betbrango@hotmail.com" TargetMode="External"/><Relationship Id="rId30" Type="http://schemas.openxmlformats.org/officeDocument/2006/relationships/hyperlink" Target="mailto:htellez@sedcordoba.gov.co" TargetMode="External"/><Relationship Id="rId35" Type="http://schemas.openxmlformats.org/officeDocument/2006/relationships/hyperlink" Target="mailto:modernizacion@sedcordobagov.co" TargetMode="External"/><Relationship Id="rId56" Type="http://schemas.openxmlformats.org/officeDocument/2006/relationships/hyperlink" Target="mailto:htellez@sedcordoba.gov.co" TargetMode="External"/><Relationship Id="rId77" Type="http://schemas.openxmlformats.org/officeDocument/2006/relationships/hyperlink" Target="mailto:nery.petro@sedcordoba.gov.co" TargetMode="External"/><Relationship Id="rId100" Type="http://schemas.openxmlformats.org/officeDocument/2006/relationships/hyperlink" Target="mailto:simatsedcordoba@gmail.com" TargetMode="External"/><Relationship Id="rId105" Type="http://schemas.openxmlformats.org/officeDocument/2006/relationships/hyperlink" Target="mailto:simatsedcordoba@gmail.com" TargetMode="External"/><Relationship Id="rId8" Type="http://schemas.openxmlformats.org/officeDocument/2006/relationships/hyperlink" Target="mailto:luisa.morales@sedcordoba.gov.co" TargetMode="External"/><Relationship Id="rId51" Type="http://schemas.openxmlformats.org/officeDocument/2006/relationships/hyperlink" Target="mailto:modernizacion@sedcordobagov.co" TargetMode="External"/><Relationship Id="rId72" Type="http://schemas.openxmlformats.org/officeDocument/2006/relationships/hyperlink" Target="mailto:sgc.cordoba@yahoo.com" TargetMode="External"/><Relationship Id="rId93" Type="http://schemas.openxmlformats.org/officeDocument/2006/relationships/hyperlink" Target="mailto:simatsedcordoba@gmail.com" TargetMode="External"/><Relationship Id="rId98" Type="http://schemas.openxmlformats.org/officeDocument/2006/relationships/hyperlink" Target="mailto:simatsedcordoba@gmail.com" TargetMode="External"/><Relationship Id="rId3" Type="http://schemas.openxmlformats.org/officeDocument/2006/relationships/hyperlink" Target="mailto:noritae1062@hotmail.com" TargetMode="External"/><Relationship Id="rId25" Type="http://schemas.openxmlformats.org/officeDocument/2006/relationships/hyperlink" Target="mailto:modernizacion@sedcordobagov.co" TargetMode="External"/><Relationship Id="rId46" Type="http://schemas.openxmlformats.org/officeDocument/2006/relationships/hyperlink" Target="mailto:htellez@sedcordoba.gov.co" TargetMode="External"/><Relationship Id="rId67" Type="http://schemas.openxmlformats.org/officeDocument/2006/relationships/hyperlink" Target="mailto:sgc.cordoba@yahoo.com" TargetMode="External"/><Relationship Id="rId20" Type="http://schemas.openxmlformats.org/officeDocument/2006/relationships/hyperlink" Target="mailto:albe_68@hotmail.com" TargetMode="External"/><Relationship Id="rId41" Type="http://schemas.openxmlformats.org/officeDocument/2006/relationships/hyperlink" Target="mailto:modernizacion@sedcordobagov.co" TargetMode="External"/><Relationship Id="rId62" Type="http://schemas.openxmlformats.org/officeDocument/2006/relationships/hyperlink" Target="mailto:sgc.cordoba@yahoo.com" TargetMode="External"/><Relationship Id="rId83" Type="http://schemas.openxmlformats.org/officeDocument/2006/relationships/hyperlink" Target="mailto:simatsedcordoba@gmail.com" TargetMode="External"/><Relationship Id="rId88" Type="http://schemas.openxmlformats.org/officeDocument/2006/relationships/hyperlink" Target="mailto:simatsedcordoba@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D129"/>
  <sheetViews>
    <sheetView topLeftCell="A7" zoomScale="90" zoomScaleNormal="90" workbookViewId="0">
      <pane xSplit="5" ySplit="8" topLeftCell="F36" activePane="bottomRight" state="frozen"/>
      <selection activeCell="A7" sqref="A7"/>
      <selection pane="topRight" activeCell="F7" sqref="F7"/>
      <selection pane="bottomLeft" activeCell="A15" sqref="A15"/>
      <selection pane="bottomRight" activeCell="F36" sqref="F36"/>
    </sheetView>
  </sheetViews>
  <sheetFormatPr baseColWidth="10" defaultRowHeight="12.75" x14ac:dyDescent="0.2"/>
  <cols>
    <col min="1" max="5" width="11.42578125" style="11"/>
    <col min="6" max="6" width="11.42578125" style="67"/>
    <col min="7" max="12" width="11.42578125" style="11" customWidth="1"/>
    <col min="13" max="14" width="11.42578125" style="53" customWidth="1"/>
    <col min="15" max="15" width="17.7109375" style="11" customWidth="1"/>
    <col min="16" max="16" width="14.5703125" style="11" customWidth="1"/>
    <col min="17" max="17" width="11.42578125" style="12" customWidth="1"/>
    <col min="18" max="20" width="11.42578125" style="11" customWidth="1"/>
    <col min="21" max="21" width="15.5703125" style="67" customWidth="1"/>
    <col min="22" max="23" width="11.42578125" style="11" customWidth="1"/>
    <col min="24" max="24" width="13.5703125" style="11" customWidth="1"/>
    <col min="25" max="25" width="14.140625" style="67" customWidth="1"/>
    <col min="26" max="26" width="14.5703125" style="11" customWidth="1"/>
    <col min="27" max="28" width="15.140625" style="11" customWidth="1"/>
    <col min="29" max="29" width="17" style="11" customWidth="1"/>
    <col min="30" max="30" width="11.42578125" style="67"/>
    <col min="31" max="16384" width="11.42578125" style="11"/>
  </cols>
  <sheetData>
    <row r="1" spans="1:30" ht="15" customHeight="1" x14ac:dyDescent="0.2">
      <c r="A1" s="601"/>
      <c r="B1" s="601"/>
      <c r="C1" s="601"/>
      <c r="D1" s="601"/>
      <c r="E1" s="601"/>
      <c r="F1" s="601"/>
      <c r="G1" s="602" t="s">
        <v>463</v>
      </c>
      <c r="H1" s="603"/>
      <c r="I1" s="603"/>
      <c r="J1" s="603"/>
      <c r="K1" s="603"/>
      <c r="L1" s="603"/>
      <c r="M1" s="603"/>
      <c r="N1" s="603"/>
      <c r="O1" s="603"/>
      <c r="P1" s="603"/>
      <c r="Q1" s="603"/>
      <c r="R1" s="603"/>
      <c r="S1" s="603"/>
      <c r="T1" s="603"/>
      <c r="U1" s="603"/>
      <c r="V1" s="603"/>
      <c r="W1" s="603"/>
      <c r="X1" s="603"/>
      <c r="Y1" s="604"/>
      <c r="Z1" s="622" t="s">
        <v>462</v>
      </c>
      <c r="AA1" s="623"/>
      <c r="AB1" s="623"/>
      <c r="AC1" s="623"/>
      <c r="AD1" s="623"/>
    </row>
    <row r="2" spans="1:30" ht="42.75" customHeight="1" x14ac:dyDescent="0.2">
      <c r="A2" s="601"/>
      <c r="B2" s="601"/>
      <c r="C2" s="601"/>
      <c r="D2" s="601"/>
      <c r="E2" s="601"/>
      <c r="F2" s="601"/>
      <c r="G2" s="605"/>
      <c r="H2" s="606"/>
      <c r="I2" s="606"/>
      <c r="J2" s="606"/>
      <c r="K2" s="606"/>
      <c r="L2" s="606"/>
      <c r="M2" s="606"/>
      <c r="N2" s="606"/>
      <c r="O2" s="606"/>
      <c r="P2" s="606"/>
      <c r="Q2" s="606"/>
      <c r="R2" s="606"/>
      <c r="S2" s="606"/>
      <c r="T2" s="606"/>
      <c r="U2" s="606"/>
      <c r="V2" s="606"/>
      <c r="W2" s="606"/>
      <c r="X2" s="606"/>
      <c r="Y2" s="607"/>
      <c r="Z2" s="624"/>
      <c r="AA2" s="625"/>
      <c r="AB2" s="625"/>
      <c r="AC2" s="625"/>
      <c r="AD2" s="625"/>
    </row>
    <row r="3" spans="1:30" x14ac:dyDescent="0.2">
      <c r="A3" s="601"/>
      <c r="B3" s="601"/>
      <c r="C3" s="601"/>
      <c r="D3" s="601"/>
      <c r="E3" s="601"/>
      <c r="F3" s="601"/>
      <c r="G3" s="608"/>
      <c r="H3" s="609"/>
      <c r="I3" s="609"/>
      <c r="J3" s="609"/>
      <c r="K3" s="609"/>
      <c r="L3" s="609"/>
      <c r="M3" s="609"/>
      <c r="N3" s="609"/>
      <c r="O3" s="609"/>
      <c r="P3" s="609"/>
      <c r="Q3" s="609"/>
      <c r="R3" s="609"/>
      <c r="S3" s="609"/>
      <c r="T3" s="609"/>
      <c r="U3" s="609"/>
      <c r="V3" s="609"/>
      <c r="W3" s="609"/>
      <c r="X3" s="609"/>
      <c r="Y3" s="610"/>
      <c r="Z3" s="626"/>
      <c r="AA3" s="627"/>
      <c r="AB3" s="627"/>
      <c r="AC3" s="627"/>
      <c r="AD3" s="627"/>
    </row>
    <row r="4" spans="1:30" ht="20.25" x14ac:dyDescent="0.3">
      <c r="A4" s="601"/>
      <c r="B4" s="601"/>
      <c r="C4" s="601"/>
      <c r="D4" s="601"/>
      <c r="E4" s="601"/>
      <c r="F4" s="601"/>
      <c r="G4" s="628" t="s">
        <v>461</v>
      </c>
      <c r="H4" s="629"/>
      <c r="I4" s="629"/>
      <c r="J4" s="629"/>
      <c r="K4" s="629"/>
      <c r="L4" s="629"/>
      <c r="M4" s="629"/>
      <c r="N4" s="629"/>
      <c r="O4" s="629"/>
      <c r="P4" s="629"/>
      <c r="Q4" s="629"/>
      <c r="R4" s="629"/>
      <c r="S4" s="629"/>
      <c r="T4" s="629"/>
      <c r="U4" s="629"/>
      <c r="V4" s="629"/>
      <c r="W4" s="629"/>
      <c r="X4" s="629"/>
      <c r="Y4" s="630"/>
      <c r="Z4" s="631" t="s">
        <v>460</v>
      </c>
      <c r="AA4" s="632"/>
      <c r="AB4" s="632"/>
      <c r="AC4" s="632"/>
      <c r="AD4" s="632"/>
    </row>
    <row r="5" spans="1:30" ht="20.25" x14ac:dyDescent="0.3">
      <c r="A5" s="601"/>
      <c r="B5" s="601"/>
      <c r="C5" s="601"/>
      <c r="D5" s="601"/>
      <c r="E5" s="601"/>
      <c r="F5" s="601"/>
      <c r="G5" s="628" t="s">
        <v>459</v>
      </c>
      <c r="H5" s="629"/>
      <c r="I5" s="629"/>
      <c r="J5" s="629"/>
      <c r="K5" s="629"/>
      <c r="L5" s="629"/>
      <c r="M5" s="629"/>
      <c r="N5" s="629"/>
      <c r="O5" s="629"/>
      <c r="P5" s="629"/>
      <c r="Q5" s="629"/>
      <c r="R5" s="629"/>
      <c r="S5" s="629"/>
      <c r="T5" s="629"/>
      <c r="U5" s="629"/>
      <c r="V5" s="629"/>
      <c r="W5" s="629"/>
      <c r="X5" s="629"/>
      <c r="Y5" s="630"/>
      <c r="Z5" s="631" t="s">
        <v>458</v>
      </c>
      <c r="AA5" s="632"/>
      <c r="AB5" s="632"/>
      <c r="AC5" s="632"/>
      <c r="AD5" s="632"/>
    </row>
    <row r="6" spans="1:30" x14ac:dyDescent="0.2">
      <c r="A6" s="611"/>
      <c r="B6" s="611"/>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row>
    <row r="7" spans="1:30" x14ac:dyDescent="0.2">
      <c r="A7" s="612" t="s">
        <v>457</v>
      </c>
      <c r="B7" s="613"/>
      <c r="C7" s="613"/>
      <c r="D7" s="614"/>
      <c r="E7" s="615" t="s">
        <v>415</v>
      </c>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row>
    <row r="8" spans="1:30" x14ac:dyDescent="0.2">
      <c r="A8" s="612" t="s">
        <v>456</v>
      </c>
      <c r="B8" s="613"/>
      <c r="C8" s="613"/>
      <c r="D8" s="614"/>
      <c r="E8" s="617" t="s">
        <v>455</v>
      </c>
      <c r="F8" s="618"/>
      <c r="G8" s="618"/>
      <c r="H8" s="618"/>
      <c r="I8" s="618"/>
      <c r="J8" s="618"/>
      <c r="K8" s="618"/>
      <c r="L8" s="618"/>
      <c r="M8" s="618"/>
      <c r="N8" s="618"/>
      <c r="O8" s="618"/>
      <c r="P8" s="618"/>
      <c r="Q8" s="618"/>
      <c r="R8" s="618"/>
      <c r="S8" s="618"/>
      <c r="T8" s="618"/>
      <c r="U8" s="618"/>
      <c r="V8" s="618"/>
      <c r="W8" s="618"/>
      <c r="X8" s="618"/>
      <c r="Y8" s="618"/>
      <c r="Z8" s="618"/>
      <c r="AA8" s="618"/>
      <c r="AB8" s="618"/>
      <c r="AC8" s="618"/>
      <c r="AD8" s="618"/>
    </row>
    <row r="9" spans="1:30" x14ac:dyDescent="0.2">
      <c r="A9" s="612" t="s">
        <v>454</v>
      </c>
      <c r="B9" s="613"/>
      <c r="C9" s="613"/>
      <c r="D9" s="614"/>
      <c r="E9" s="615" t="s">
        <v>414</v>
      </c>
      <c r="F9" s="616"/>
      <c r="G9" s="616"/>
      <c r="H9" s="616"/>
      <c r="I9" s="616"/>
      <c r="J9" s="616"/>
      <c r="K9" s="616"/>
      <c r="L9" s="616"/>
      <c r="M9" s="616"/>
      <c r="N9" s="616"/>
      <c r="O9" s="616"/>
      <c r="P9" s="616"/>
      <c r="Q9" s="616"/>
      <c r="R9" s="616"/>
      <c r="S9" s="616"/>
      <c r="T9" s="616"/>
      <c r="U9" s="616"/>
      <c r="V9" s="616"/>
      <c r="W9" s="616"/>
      <c r="X9" s="616"/>
      <c r="Y9" s="616"/>
      <c r="Z9" s="616"/>
      <c r="AA9" s="616"/>
      <c r="AB9" s="616"/>
      <c r="AC9" s="616"/>
      <c r="AD9" s="616"/>
    </row>
    <row r="10" spans="1:30" x14ac:dyDescent="0.2">
      <c r="A10" s="612" t="s">
        <v>453</v>
      </c>
      <c r="B10" s="613"/>
      <c r="C10" s="613"/>
      <c r="D10" s="614"/>
      <c r="E10" s="615" t="s">
        <v>452</v>
      </c>
      <c r="F10" s="616"/>
      <c r="G10" s="616"/>
      <c r="H10" s="616"/>
      <c r="I10" s="616"/>
      <c r="J10" s="616"/>
      <c r="K10" s="616"/>
      <c r="L10" s="616"/>
      <c r="M10" s="616"/>
      <c r="N10" s="616"/>
      <c r="O10" s="616"/>
      <c r="P10" s="616"/>
      <c r="Q10" s="616"/>
      <c r="R10" s="616"/>
      <c r="S10" s="616"/>
      <c r="T10" s="616"/>
      <c r="U10" s="616"/>
      <c r="V10" s="616"/>
      <c r="W10" s="616"/>
      <c r="X10" s="616"/>
      <c r="Y10" s="616"/>
      <c r="Z10" s="616"/>
      <c r="AA10" s="616"/>
      <c r="AB10" s="616"/>
      <c r="AC10" s="616"/>
      <c r="AD10" s="616"/>
    </row>
    <row r="11" spans="1:30" ht="27.75" customHeight="1" x14ac:dyDescent="0.2">
      <c r="A11" s="636" t="s">
        <v>451</v>
      </c>
      <c r="B11" s="637"/>
      <c r="C11" s="637"/>
      <c r="D11" s="637"/>
      <c r="E11" s="637"/>
      <c r="F11" s="637"/>
      <c r="G11" s="637"/>
      <c r="H11" s="637"/>
      <c r="I11" s="637"/>
      <c r="J11" s="637"/>
      <c r="K11" s="637"/>
      <c r="L11" s="638"/>
      <c r="M11" s="636" t="s">
        <v>450</v>
      </c>
      <c r="N11" s="637"/>
      <c r="O11" s="637"/>
      <c r="P11" s="637"/>
      <c r="Q11" s="637"/>
      <c r="R11" s="637"/>
      <c r="S11" s="637"/>
      <c r="T11" s="636" t="s">
        <v>449</v>
      </c>
      <c r="U11" s="637"/>
      <c r="V11" s="637"/>
      <c r="W11" s="638"/>
      <c r="X11" s="636" t="s">
        <v>448</v>
      </c>
      <c r="Y11" s="637"/>
      <c r="Z11" s="637"/>
      <c r="AA11" s="638"/>
      <c r="AB11" s="639" t="s">
        <v>447</v>
      </c>
      <c r="AC11" s="672" t="s">
        <v>446</v>
      </c>
      <c r="AD11" s="674" t="s">
        <v>110</v>
      </c>
    </row>
    <row r="12" spans="1:30" ht="100.5" customHeight="1" x14ac:dyDescent="0.2">
      <c r="A12" s="64" t="s">
        <v>445</v>
      </c>
      <c r="B12" s="64" t="s">
        <v>444</v>
      </c>
      <c r="C12" s="64" t="s">
        <v>443</v>
      </c>
      <c r="D12" s="64" t="s">
        <v>442</v>
      </c>
      <c r="E12" s="64" t="s">
        <v>441</v>
      </c>
      <c r="F12" s="65" t="s">
        <v>440</v>
      </c>
      <c r="G12" s="62" t="s">
        <v>439</v>
      </c>
      <c r="H12" s="62" t="s">
        <v>438</v>
      </c>
      <c r="I12" s="62" t="s">
        <v>432</v>
      </c>
      <c r="J12" s="62" t="s">
        <v>437</v>
      </c>
      <c r="K12" s="62" t="s">
        <v>430</v>
      </c>
      <c r="L12" s="62" t="s">
        <v>436</v>
      </c>
      <c r="M12" s="62" t="s">
        <v>435</v>
      </c>
      <c r="N12" s="62" t="s">
        <v>434</v>
      </c>
      <c r="O12" s="62" t="s">
        <v>433</v>
      </c>
      <c r="P12" s="62" t="s">
        <v>432</v>
      </c>
      <c r="Q12" s="63" t="s">
        <v>431</v>
      </c>
      <c r="R12" s="62" t="s">
        <v>430</v>
      </c>
      <c r="S12" s="62" t="s">
        <v>429</v>
      </c>
      <c r="T12" s="61" t="s">
        <v>428</v>
      </c>
      <c r="U12" s="65" t="s">
        <v>427</v>
      </c>
      <c r="V12" s="61" t="s">
        <v>426</v>
      </c>
      <c r="W12" s="61" t="s">
        <v>425</v>
      </c>
      <c r="X12" s="61" t="s">
        <v>424</v>
      </c>
      <c r="Y12" s="65" t="s">
        <v>423</v>
      </c>
      <c r="Z12" s="61" t="s">
        <v>422</v>
      </c>
      <c r="AA12" s="61" t="s">
        <v>421</v>
      </c>
      <c r="AB12" s="640"/>
      <c r="AC12" s="673"/>
      <c r="AD12" s="675"/>
    </row>
    <row r="13" spans="1:30" x14ac:dyDescent="0.2">
      <c r="A13" s="676" t="s">
        <v>420</v>
      </c>
      <c r="B13" s="677"/>
      <c r="C13" s="677"/>
      <c r="D13" s="677"/>
      <c r="E13" s="677"/>
      <c r="F13" s="677"/>
      <c r="G13" s="676" t="s">
        <v>419</v>
      </c>
      <c r="H13" s="677"/>
      <c r="I13" s="677"/>
      <c r="J13" s="677"/>
      <c r="K13" s="677"/>
      <c r="L13" s="677"/>
      <c r="M13" s="677"/>
      <c r="N13" s="677"/>
      <c r="O13" s="677"/>
      <c r="P13" s="59"/>
      <c r="Q13" s="60"/>
      <c r="R13" s="59"/>
      <c r="S13" s="59"/>
      <c r="T13" s="59"/>
      <c r="U13" s="68"/>
      <c r="V13" s="59"/>
      <c r="W13" s="59"/>
      <c r="X13" s="59"/>
      <c r="Y13" s="68"/>
      <c r="Z13" s="59"/>
      <c r="AA13" s="59"/>
      <c r="AB13" s="59"/>
      <c r="AC13" s="59"/>
      <c r="AD13" s="85"/>
    </row>
    <row r="14" spans="1:30" ht="14.25" customHeight="1" x14ac:dyDescent="0.2">
      <c r="A14" s="666" t="s">
        <v>418</v>
      </c>
      <c r="B14" s="667"/>
      <c r="C14" s="667"/>
      <c r="D14" s="667"/>
      <c r="E14" s="667"/>
      <c r="F14" s="668"/>
      <c r="G14" s="656" t="s">
        <v>417</v>
      </c>
      <c r="H14" s="657"/>
      <c r="I14" s="657"/>
      <c r="J14" s="657"/>
      <c r="K14" s="657"/>
      <c r="L14" s="657"/>
      <c r="M14" s="657"/>
      <c r="N14" s="657"/>
      <c r="O14" s="657"/>
      <c r="P14" s="657"/>
      <c r="Q14" s="657"/>
      <c r="R14" s="657"/>
      <c r="S14" s="657"/>
      <c r="T14" s="657"/>
      <c r="U14" s="657"/>
      <c r="V14" s="657"/>
      <c r="W14" s="657"/>
      <c r="X14" s="657"/>
      <c r="Y14" s="657"/>
      <c r="Z14" s="657"/>
      <c r="AA14" s="657"/>
      <c r="AB14" s="657"/>
      <c r="AC14" s="657"/>
      <c r="AD14" s="658"/>
    </row>
    <row r="15" spans="1:30" s="53" customFormat="1" ht="90" customHeight="1" x14ac:dyDescent="0.2">
      <c r="A15" s="693" t="s">
        <v>416</v>
      </c>
      <c r="B15" s="693" t="s">
        <v>415</v>
      </c>
      <c r="C15" s="686">
        <v>0.75349999999999995</v>
      </c>
      <c r="D15" s="694" t="s">
        <v>414</v>
      </c>
      <c r="E15" s="669">
        <v>0.91959999999999997</v>
      </c>
      <c r="F15" s="310" t="s">
        <v>413</v>
      </c>
      <c r="G15" s="697">
        <v>0.1507</v>
      </c>
      <c r="H15" s="583" t="s">
        <v>412</v>
      </c>
      <c r="I15" s="583" t="s">
        <v>411</v>
      </c>
      <c r="J15" s="583">
        <v>15.068</v>
      </c>
      <c r="K15" s="633">
        <v>0.8</v>
      </c>
      <c r="L15" s="633">
        <v>0.9</v>
      </c>
      <c r="M15" s="587" t="s">
        <v>410</v>
      </c>
      <c r="N15" s="643">
        <v>0.14137</v>
      </c>
      <c r="O15" s="26" t="s">
        <v>409</v>
      </c>
      <c r="P15" s="26" t="s">
        <v>408</v>
      </c>
      <c r="Q15" s="306">
        <v>3.0999999999999999E-3</v>
      </c>
      <c r="R15" s="26">
        <v>0</v>
      </c>
      <c r="S15" s="26">
        <v>130</v>
      </c>
      <c r="T15" s="58">
        <v>45</v>
      </c>
      <c r="U15" s="322">
        <v>28</v>
      </c>
      <c r="V15" s="58">
        <v>26</v>
      </c>
      <c r="W15" s="58">
        <v>31</v>
      </c>
      <c r="X15" s="15">
        <v>1650000000</v>
      </c>
      <c r="Y15" s="15">
        <v>2350000000</v>
      </c>
      <c r="Z15" s="15">
        <v>2000000000</v>
      </c>
      <c r="AA15" s="15">
        <v>2000000000</v>
      </c>
      <c r="AB15" s="15">
        <f t="shared" ref="AB15:AB46" si="0">X15+Y15+Z15+AA15</f>
        <v>8000000000</v>
      </c>
      <c r="AC15" s="52" t="s">
        <v>390</v>
      </c>
      <c r="AD15" s="15" t="s">
        <v>149</v>
      </c>
    </row>
    <row r="16" spans="1:30" s="53" customFormat="1" ht="67.5" x14ac:dyDescent="0.2">
      <c r="A16" s="687"/>
      <c r="B16" s="687"/>
      <c r="C16" s="687"/>
      <c r="D16" s="695"/>
      <c r="E16" s="670"/>
      <c r="F16" s="311"/>
      <c r="G16" s="584"/>
      <c r="H16" s="584"/>
      <c r="I16" s="584"/>
      <c r="J16" s="584"/>
      <c r="K16" s="634"/>
      <c r="L16" s="634"/>
      <c r="M16" s="587"/>
      <c r="N16" s="644"/>
      <c r="O16" s="26" t="s">
        <v>407</v>
      </c>
      <c r="P16" s="26" t="s">
        <v>406</v>
      </c>
      <c r="Q16" s="49">
        <v>1.5066103888373546E-4</v>
      </c>
      <c r="R16" s="26">
        <v>0</v>
      </c>
      <c r="S16" s="57">
        <v>4000</v>
      </c>
      <c r="T16" s="20">
        <v>0</v>
      </c>
      <c r="U16" s="69">
        <v>0</v>
      </c>
      <c r="V16" s="20">
        <v>2000</v>
      </c>
      <c r="W16" s="20">
        <v>2000</v>
      </c>
      <c r="X16" s="20"/>
      <c r="Y16" s="56"/>
      <c r="Z16" s="15">
        <v>200000000</v>
      </c>
      <c r="AA16" s="15">
        <v>200000000</v>
      </c>
      <c r="AB16" s="15">
        <f t="shared" si="0"/>
        <v>400000000</v>
      </c>
      <c r="AC16" s="15" t="s">
        <v>405</v>
      </c>
      <c r="AD16" s="15" t="s">
        <v>149</v>
      </c>
    </row>
    <row r="17" spans="1:30" s="53" customFormat="1" ht="102.75" customHeight="1" x14ac:dyDescent="0.2">
      <c r="A17" s="687"/>
      <c r="B17" s="687"/>
      <c r="C17" s="687"/>
      <c r="D17" s="695"/>
      <c r="E17" s="670"/>
      <c r="F17" s="311"/>
      <c r="G17" s="584"/>
      <c r="H17" s="584"/>
      <c r="I17" s="584"/>
      <c r="J17" s="584"/>
      <c r="K17" s="634"/>
      <c r="L17" s="634"/>
      <c r="M17" s="587"/>
      <c r="N17" s="644"/>
      <c r="O17" s="26" t="s">
        <v>404</v>
      </c>
      <c r="P17" s="26" t="s">
        <v>403</v>
      </c>
      <c r="Q17" s="49">
        <v>1.3182840902326853E-4</v>
      </c>
      <c r="R17" s="55">
        <v>0</v>
      </c>
      <c r="S17" s="26">
        <v>1</v>
      </c>
      <c r="T17" s="26">
        <v>1</v>
      </c>
      <c r="U17" s="323"/>
      <c r="V17" s="55"/>
      <c r="W17" s="55"/>
      <c r="X17" s="15">
        <v>350000000</v>
      </c>
      <c r="Y17" s="15">
        <v>0</v>
      </c>
      <c r="Z17" s="15"/>
      <c r="AA17" s="20"/>
      <c r="AB17" s="15">
        <f t="shared" si="0"/>
        <v>350000000</v>
      </c>
      <c r="AC17" s="15" t="s">
        <v>402</v>
      </c>
      <c r="AD17" s="15" t="s">
        <v>149</v>
      </c>
    </row>
    <row r="18" spans="1:30" s="53" customFormat="1" ht="147.75" customHeight="1" x14ac:dyDescent="0.2">
      <c r="A18" s="687"/>
      <c r="B18" s="687"/>
      <c r="C18" s="687"/>
      <c r="D18" s="695"/>
      <c r="E18" s="670"/>
      <c r="F18" s="311"/>
      <c r="G18" s="584"/>
      <c r="H18" s="584"/>
      <c r="I18" s="584"/>
      <c r="J18" s="584"/>
      <c r="K18" s="634"/>
      <c r="L18" s="634"/>
      <c r="M18" s="587"/>
      <c r="N18" s="644"/>
      <c r="O18" s="26" t="s">
        <v>401</v>
      </c>
      <c r="P18" s="26" t="s">
        <v>400</v>
      </c>
      <c r="Q18" s="49">
        <v>2.1469198040932302E-4</v>
      </c>
      <c r="R18" s="26">
        <v>0</v>
      </c>
      <c r="S18" s="26">
        <v>45</v>
      </c>
      <c r="T18" s="20"/>
      <c r="U18" s="69">
        <v>19</v>
      </c>
      <c r="V18" s="20">
        <v>26</v>
      </c>
      <c r="W18" s="20"/>
      <c r="X18" s="15"/>
      <c r="Y18" s="15">
        <v>285000000</v>
      </c>
      <c r="Z18" s="15">
        <v>285000000</v>
      </c>
      <c r="AA18" s="15"/>
      <c r="AB18" s="15">
        <f t="shared" si="0"/>
        <v>570000000</v>
      </c>
      <c r="AC18" s="15" t="s">
        <v>399</v>
      </c>
      <c r="AD18" s="15" t="s">
        <v>149</v>
      </c>
    </row>
    <row r="19" spans="1:30" s="53" customFormat="1" ht="129" customHeight="1" x14ac:dyDescent="0.2">
      <c r="A19" s="687"/>
      <c r="B19" s="687"/>
      <c r="C19" s="687"/>
      <c r="D19" s="695"/>
      <c r="E19" s="670"/>
      <c r="F19" s="311"/>
      <c r="G19" s="584"/>
      <c r="H19" s="584"/>
      <c r="I19" s="584"/>
      <c r="J19" s="584"/>
      <c r="K19" s="634"/>
      <c r="L19" s="634"/>
      <c r="M19" s="587"/>
      <c r="N19" s="644"/>
      <c r="O19" s="26" t="s">
        <v>398</v>
      </c>
      <c r="P19" s="26" t="s">
        <v>397</v>
      </c>
      <c r="Q19" s="49">
        <v>1.4312798693954867E-4</v>
      </c>
      <c r="R19" s="26" t="s">
        <v>161</v>
      </c>
      <c r="S19" s="26">
        <v>45</v>
      </c>
      <c r="T19" s="20"/>
      <c r="U19" s="69">
        <v>19</v>
      </c>
      <c r="V19" s="20">
        <v>26</v>
      </c>
      <c r="W19" s="54"/>
      <c r="Y19" s="15">
        <v>190000000</v>
      </c>
      <c r="Z19" s="15">
        <v>190000000</v>
      </c>
      <c r="AA19" s="15"/>
      <c r="AB19" s="15">
        <f t="shared" si="0"/>
        <v>380000000</v>
      </c>
      <c r="AC19" s="52" t="s">
        <v>390</v>
      </c>
      <c r="AD19" s="15" t="s">
        <v>149</v>
      </c>
    </row>
    <row r="20" spans="1:30" s="53" customFormat="1" ht="102.75" customHeight="1" x14ac:dyDescent="0.2">
      <c r="A20" s="687"/>
      <c r="B20" s="687"/>
      <c r="C20" s="687"/>
      <c r="D20" s="695"/>
      <c r="E20" s="670"/>
      <c r="F20" s="311"/>
      <c r="G20" s="584"/>
      <c r="H20" s="584"/>
      <c r="I20" s="584"/>
      <c r="J20" s="584"/>
      <c r="K20" s="634"/>
      <c r="L20" s="634"/>
      <c r="M20" s="587"/>
      <c r="N20" s="644"/>
      <c r="O20" s="26" t="s">
        <v>396</v>
      </c>
      <c r="P20" s="26" t="s">
        <v>395</v>
      </c>
      <c r="Q20" s="49">
        <v>3.7326272383445458E-4</v>
      </c>
      <c r="R20" s="26">
        <v>0</v>
      </c>
      <c r="S20" s="26" t="s">
        <v>394</v>
      </c>
      <c r="T20" s="20">
        <v>0</v>
      </c>
      <c r="U20" s="69">
        <v>73</v>
      </c>
      <c r="V20" s="20">
        <v>26</v>
      </c>
      <c r="W20" s="20">
        <v>31</v>
      </c>
      <c r="X20" s="15"/>
      <c r="Y20" s="15">
        <v>300000000</v>
      </c>
      <c r="Z20" s="15">
        <v>391000000</v>
      </c>
      <c r="AA20" s="15">
        <v>300000000</v>
      </c>
      <c r="AB20" s="15">
        <f t="shared" si="0"/>
        <v>991000000</v>
      </c>
      <c r="AC20" s="52" t="s">
        <v>390</v>
      </c>
      <c r="AD20" s="15" t="s">
        <v>149</v>
      </c>
    </row>
    <row r="21" spans="1:30" s="53" customFormat="1" ht="101.25" customHeight="1" x14ac:dyDescent="0.2">
      <c r="A21" s="687"/>
      <c r="B21" s="687"/>
      <c r="C21" s="687"/>
      <c r="D21" s="695"/>
      <c r="E21" s="670"/>
      <c r="F21" s="311"/>
      <c r="G21" s="584"/>
      <c r="H21" s="584"/>
      <c r="I21" s="584"/>
      <c r="J21" s="584"/>
      <c r="K21" s="634"/>
      <c r="L21" s="634"/>
      <c r="M21" s="587"/>
      <c r="N21" s="645"/>
      <c r="O21" s="26" t="s">
        <v>393</v>
      </c>
      <c r="P21" s="26" t="s">
        <v>392</v>
      </c>
      <c r="Q21" s="306">
        <v>0.13725999999999999</v>
      </c>
      <c r="R21" s="26" t="s">
        <v>391</v>
      </c>
      <c r="S21" s="26">
        <v>1276</v>
      </c>
      <c r="T21" s="20">
        <v>708</v>
      </c>
      <c r="U21" s="69">
        <v>190</v>
      </c>
      <c r="V21" s="20">
        <v>189</v>
      </c>
      <c r="W21" s="20">
        <v>189</v>
      </c>
      <c r="X21" s="15">
        <v>90514084917</v>
      </c>
      <c r="Y21" s="15">
        <v>89971000000</v>
      </c>
      <c r="Z21" s="15">
        <v>83548000000</v>
      </c>
      <c r="AA21" s="15">
        <v>100618000000</v>
      </c>
      <c r="AB21" s="15">
        <f t="shared" si="0"/>
        <v>364651084917</v>
      </c>
      <c r="AC21" s="15" t="s">
        <v>390</v>
      </c>
      <c r="AD21" s="15" t="s">
        <v>149</v>
      </c>
    </row>
    <row r="22" spans="1:30" s="53" customFormat="1" ht="67.5" x14ac:dyDescent="0.2">
      <c r="A22" s="687"/>
      <c r="B22" s="687"/>
      <c r="C22" s="687"/>
      <c r="D22" s="695"/>
      <c r="E22" s="670"/>
      <c r="F22" s="311"/>
      <c r="G22" s="584"/>
      <c r="H22" s="584"/>
      <c r="I22" s="584"/>
      <c r="J22" s="584"/>
      <c r="K22" s="634"/>
      <c r="L22" s="634"/>
      <c r="M22" s="692" t="s">
        <v>389</v>
      </c>
      <c r="N22" s="643">
        <v>2.2699999999999999E-3</v>
      </c>
      <c r="O22" s="26" t="s">
        <v>388</v>
      </c>
      <c r="P22" s="26" t="s">
        <v>387</v>
      </c>
      <c r="Q22" s="49">
        <v>1.6949366874420237E-4</v>
      </c>
      <c r="R22" s="50">
        <v>0</v>
      </c>
      <c r="S22" s="50">
        <v>1</v>
      </c>
      <c r="T22" s="20">
        <v>0.5</v>
      </c>
      <c r="U22" s="69">
        <v>0.5</v>
      </c>
      <c r="V22" s="20"/>
      <c r="W22" s="20"/>
      <c r="X22" s="15">
        <v>200000000</v>
      </c>
      <c r="Y22" s="15">
        <v>250000000</v>
      </c>
      <c r="Z22" s="15"/>
      <c r="AA22" s="15"/>
      <c r="AB22" s="15">
        <f t="shared" si="0"/>
        <v>450000000</v>
      </c>
      <c r="AC22" s="15" t="s">
        <v>114</v>
      </c>
      <c r="AD22" s="15" t="s">
        <v>149</v>
      </c>
    </row>
    <row r="23" spans="1:30" s="53" customFormat="1" ht="78.75" x14ac:dyDescent="0.2">
      <c r="A23" s="687"/>
      <c r="B23" s="687"/>
      <c r="C23" s="687"/>
      <c r="D23" s="695"/>
      <c r="E23" s="670"/>
      <c r="F23" s="311"/>
      <c r="G23" s="584"/>
      <c r="H23" s="584"/>
      <c r="I23" s="584"/>
      <c r="J23" s="584"/>
      <c r="K23" s="634"/>
      <c r="L23" s="634"/>
      <c r="M23" s="692"/>
      <c r="N23" s="644"/>
      <c r="O23" s="26" t="s">
        <v>386</v>
      </c>
      <c r="P23" s="26" t="s">
        <v>385</v>
      </c>
      <c r="Q23" s="49">
        <v>3.7665259720933862E-4</v>
      </c>
      <c r="R23" s="51">
        <v>0.6</v>
      </c>
      <c r="S23" s="51">
        <v>1</v>
      </c>
      <c r="T23" s="51">
        <v>1</v>
      </c>
      <c r="U23" s="324">
        <v>1</v>
      </c>
      <c r="V23" s="51">
        <v>1</v>
      </c>
      <c r="W23" s="51">
        <v>1</v>
      </c>
      <c r="X23" s="15">
        <v>250000000</v>
      </c>
      <c r="Y23" s="15">
        <v>250000000</v>
      </c>
      <c r="Z23" s="15">
        <v>250000000</v>
      </c>
      <c r="AA23" s="15">
        <v>250000000</v>
      </c>
      <c r="AB23" s="15">
        <f t="shared" si="0"/>
        <v>1000000000</v>
      </c>
      <c r="AC23" s="15" t="s">
        <v>382</v>
      </c>
      <c r="AD23" s="15" t="s">
        <v>149</v>
      </c>
    </row>
    <row r="24" spans="1:30" s="53" customFormat="1" ht="101.25" x14ac:dyDescent="0.2">
      <c r="A24" s="687"/>
      <c r="B24" s="687"/>
      <c r="C24" s="687"/>
      <c r="D24" s="695"/>
      <c r="E24" s="670"/>
      <c r="F24" s="311"/>
      <c r="G24" s="584"/>
      <c r="H24" s="584"/>
      <c r="I24" s="584"/>
      <c r="J24" s="584"/>
      <c r="K24" s="634"/>
      <c r="L24" s="634"/>
      <c r="M24" s="692"/>
      <c r="N24" s="645"/>
      <c r="O24" s="26" t="s">
        <v>384</v>
      </c>
      <c r="P24" s="26" t="s">
        <v>383</v>
      </c>
      <c r="Q24" s="49">
        <v>1.7213023692466776E-3</v>
      </c>
      <c r="R24" s="50">
        <v>169</v>
      </c>
      <c r="S24" s="50">
        <v>200</v>
      </c>
      <c r="T24" s="20">
        <v>50</v>
      </c>
      <c r="U24" s="69">
        <v>50</v>
      </c>
      <c r="V24" s="20">
        <v>50</v>
      </c>
      <c r="W24" s="20">
        <v>50</v>
      </c>
      <c r="X24" s="15">
        <v>1000000000</v>
      </c>
      <c r="Y24" s="15">
        <v>1000000000</v>
      </c>
      <c r="Z24" s="15">
        <v>1270000000</v>
      </c>
      <c r="AA24" s="15">
        <v>1300000000</v>
      </c>
      <c r="AB24" s="15">
        <f t="shared" si="0"/>
        <v>4570000000</v>
      </c>
      <c r="AC24" s="15" t="s">
        <v>382</v>
      </c>
      <c r="AD24" s="15" t="s">
        <v>149</v>
      </c>
    </row>
    <row r="25" spans="1:30" s="53" customFormat="1" ht="91.5" customHeight="1" x14ac:dyDescent="0.2">
      <c r="A25" s="687"/>
      <c r="B25" s="687"/>
      <c r="C25" s="687"/>
      <c r="D25" s="695"/>
      <c r="E25" s="670"/>
      <c r="F25" s="311"/>
      <c r="G25" s="584"/>
      <c r="H25" s="584"/>
      <c r="I25" s="584"/>
      <c r="J25" s="584"/>
      <c r="K25" s="634"/>
      <c r="L25" s="634"/>
      <c r="M25" s="587" t="s">
        <v>381</v>
      </c>
      <c r="N25" s="659">
        <v>6.3400000000000001E-3</v>
      </c>
      <c r="O25" s="26" t="s">
        <v>380</v>
      </c>
      <c r="P25" s="26" t="s">
        <v>379</v>
      </c>
      <c r="Q25" s="49">
        <v>6.3303492029123448E-3</v>
      </c>
      <c r="R25" s="20">
        <v>1</v>
      </c>
      <c r="S25" s="20">
        <v>2</v>
      </c>
      <c r="T25" s="20">
        <v>2</v>
      </c>
      <c r="U25" s="69"/>
      <c r="V25" s="20"/>
      <c r="W25" s="20"/>
      <c r="X25" s="15">
        <v>16806864601</v>
      </c>
      <c r="Y25" s="15"/>
      <c r="Z25" s="15"/>
      <c r="AA25" s="15"/>
      <c r="AB25" s="15">
        <f t="shared" si="0"/>
        <v>16806864601</v>
      </c>
      <c r="AC25" s="15" t="s">
        <v>378</v>
      </c>
      <c r="AD25" s="15" t="s">
        <v>149</v>
      </c>
    </row>
    <row r="26" spans="1:30" s="53" customFormat="1" ht="76.5" customHeight="1" x14ac:dyDescent="0.2">
      <c r="A26" s="687"/>
      <c r="B26" s="687"/>
      <c r="C26" s="687"/>
      <c r="D26" s="695"/>
      <c r="E26" s="670"/>
      <c r="F26" s="311"/>
      <c r="G26" s="584"/>
      <c r="H26" s="584"/>
      <c r="I26" s="584"/>
      <c r="J26" s="584"/>
      <c r="K26" s="634"/>
      <c r="L26" s="634"/>
      <c r="M26" s="587"/>
      <c r="N26" s="659"/>
      <c r="O26" s="26" t="s">
        <v>377</v>
      </c>
      <c r="P26" s="26" t="s">
        <v>376</v>
      </c>
      <c r="Q26" s="49">
        <v>0</v>
      </c>
      <c r="R26" s="20">
        <v>4</v>
      </c>
      <c r="S26" s="20">
        <v>4</v>
      </c>
      <c r="T26" s="20">
        <v>1</v>
      </c>
      <c r="U26" s="69">
        <v>1</v>
      </c>
      <c r="V26" s="20">
        <v>1</v>
      </c>
      <c r="W26" s="20">
        <v>1</v>
      </c>
      <c r="X26" s="15"/>
      <c r="Y26" s="15"/>
      <c r="Z26" s="15"/>
      <c r="AA26" s="15"/>
      <c r="AB26" s="15">
        <f t="shared" si="0"/>
        <v>0</v>
      </c>
      <c r="AC26" s="15" t="s">
        <v>375</v>
      </c>
      <c r="AD26" s="15" t="s">
        <v>149</v>
      </c>
    </row>
    <row r="27" spans="1:30" s="53" customFormat="1" ht="135" x14ac:dyDescent="0.2">
      <c r="A27" s="687"/>
      <c r="B27" s="687"/>
      <c r="C27" s="687"/>
      <c r="D27" s="695"/>
      <c r="E27" s="670"/>
      <c r="F27" s="311"/>
      <c r="G27" s="584"/>
      <c r="H27" s="584"/>
      <c r="I27" s="584"/>
      <c r="J27" s="584"/>
      <c r="K27" s="634"/>
      <c r="L27" s="634"/>
      <c r="M27" s="587" t="s">
        <v>23</v>
      </c>
      <c r="N27" s="659">
        <v>2.9999999999999997E-4</v>
      </c>
      <c r="O27" s="26" t="s">
        <v>30</v>
      </c>
      <c r="P27" s="26" t="s">
        <v>31</v>
      </c>
      <c r="Q27" s="49">
        <v>1.5066103888373546E-4</v>
      </c>
      <c r="R27" s="26" t="s">
        <v>36</v>
      </c>
      <c r="S27" s="26">
        <v>200</v>
      </c>
      <c r="T27" s="20">
        <v>50</v>
      </c>
      <c r="U27" s="69">
        <v>50</v>
      </c>
      <c r="V27" s="20">
        <v>50</v>
      </c>
      <c r="W27" s="20">
        <v>50</v>
      </c>
      <c r="X27" s="15">
        <v>100000000</v>
      </c>
      <c r="Y27" s="15">
        <v>100000000</v>
      </c>
      <c r="Z27" s="15">
        <v>100000000</v>
      </c>
      <c r="AA27" s="15">
        <v>100000000</v>
      </c>
      <c r="AB27" s="15">
        <f t="shared" si="0"/>
        <v>400000000</v>
      </c>
      <c r="AC27" s="15" t="s">
        <v>374</v>
      </c>
      <c r="AD27" s="15" t="s">
        <v>149</v>
      </c>
    </row>
    <row r="28" spans="1:30" s="53" customFormat="1" ht="67.5" x14ac:dyDescent="0.2">
      <c r="A28" s="687"/>
      <c r="B28" s="687"/>
      <c r="C28" s="687"/>
      <c r="D28" s="695"/>
      <c r="E28" s="670"/>
      <c r="F28" s="311"/>
      <c r="G28" s="584"/>
      <c r="H28" s="584"/>
      <c r="I28" s="584"/>
      <c r="J28" s="584"/>
      <c r="K28" s="634"/>
      <c r="L28" s="634"/>
      <c r="M28" s="587"/>
      <c r="N28" s="659"/>
      <c r="O28" s="26" t="s">
        <v>32</v>
      </c>
      <c r="P28" s="26" t="s">
        <v>33</v>
      </c>
      <c r="Q28" s="49">
        <v>1.8832629860466931E-4</v>
      </c>
      <c r="R28" s="26" t="s">
        <v>37</v>
      </c>
      <c r="S28" s="26">
        <v>40000</v>
      </c>
      <c r="T28" s="20">
        <v>5000</v>
      </c>
      <c r="U28" s="69">
        <v>15000</v>
      </c>
      <c r="V28" s="20">
        <v>10000</v>
      </c>
      <c r="W28" s="20">
        <v>10000</v>
      </c>
      <c r="X28" s="15">
        <v>100000000</v>
      </c>
      <c r="Y28" s="15">
        <v>200000000</v>
      </c>
      <c r="Z28" s="15">
        <v>100000000</v>
      </c>
      <c r="AA28" s="15">
        <v>100000000</v>
      </c>
      <c r="AB28" s="15">
        <f t="shared" si="0"/>
        <v>500000000</v>
      </c>
      <c r="AC28" s="15" t="s">
        <v>373</v>
      </c>
      <c r="AD28" s="15" t="s">
        <v>142</v>
      </c>
    </row>
    <row r="29" spans="1:30" ht="60.75" customHeight="1" x14ac:dyDescent="0.2">
      <c r="A29" s="687"/>
      <c r="B29" s="687"/>
      <c r="C29" s="687"/>
      <c r="D29" s="695"/>
      <c r="E29" s="670"/>
      <c r="F29" s="311"/>
      <c r="G29" s="584"/>
      <c r="H29" s="584"/>
      <c r="I29" s="584"/>
      <c r="J29" s="584"/>
      <c r="K29" s="634"/>
      <c r="L29" s="634"/>
      <c r="M29" s="587" t="s">
        <v>24</v>
      </c>
      <c r="N29" s="659">
        <v>1.4999999999999999E-4</v>
      </c>
      <c r="O29" s="26" t="s">
        <v>40</v>
      </c>
      <c r="P29" s="26" t="s">
        <v>41</v>
      </c>
      <c r="Q29" s="22">
        <v>7.5330519441867732E-5</v>
      </c>
      <c r="R29" s="26">
        <v>1220</v>
      </c>
      <c r="S29" s="26">
        <v>2800</v>
      </c>
      <c r="T29" s="20">
        <v>700</v>
      </c>
      <c r="U29" s="69">
        <v>700</v>
      </c>
      <c r="V29" s="20">
        <v>700</v>
      </c>
      <c r="W29" s="20">
        <v>700</v>
      </c>
      <c r="X29" s="15">
        <v>50000000</v>
      </c>
      <c r="Y29" s="84">
        <v>50000000</v>
      </c>
      <c r="Z29" s="15">
        <v>50000000</v>
      </c>
      <c r="AA29" s="15">
        <v>50000000</v>
      </c>
      <c r="AB29" s="15">
        <f t="shared" si="0"/>
        <v>200000000</v>
      </c>
      <c r="AC29" s="15" t="s">
        <v>373</v>
      </c>
      <c r="AD29" s="84" t="s">
        <v>142</v>
      </c>
    </row>
    <row r="30" spans="1:30" ht="56.25" x14ac:dyDescent="0.2">
      <c r="A30" s="687"/>
      <c r="B30" s="687"/>
      <c r="C30" s="687"/>
      <c r="D30" s="695"/>
      <c r="E30" s="670"/>
      <c r="F30" s="311"/>
      <c r="G30" s="584"/>
      <c r="H30" s="584"/>
      <c r="I30" s="584"/>
      <c r="J30" s="584"/>
      <c r="K30" s="634"/>
      <c r="L30" s="634"/>
      <c r="M30" s="587"/>
      <c r="N30" s="659"/>
      <c r="O30" s="26" t="s">
        <v>42</v>
      </c>
      <c r="P30" s="26" t="s">
        <v>43</v>
      </c>
      <c r="Q30" s="22">
        <v>7.5330519441867732E-5</v>
      </c>
      <c r="R30" s="43">
        <v>0.55000000000000004</v>
      </c>
      <c r="S30" s="43">
        <v>0.9</v>
      </c>
      <c r="T30" s="43">
        <v>0.6</v>
      </c>
      <c r="U30" s="70">
        <v>0.7</v>
      </c>
      <c r="V30" s="43">
        <v>0.8</v>
      </c>
      <c r="W30" s="43">
        <v>0.9</v>
      </c>
      <c r="X30" s="15">
        <v>50000000</v>
      </c>
      <c r="Y30" s="84">
        <v>50000000</v>
      </c>
      <c r="Z30" s="15">
        <v>50000000</v>
      </c>
      <c r="AA30" s="15">
        <v>50000000</v>
      </c>
      <c r="AB30" s="15">
        <f t="shared" si="0"/>
        <v>200000000</v>
      </c>
      <c r="AC30" s="15" t="s">
        <v>373</v>
      </c>
      <c r="AD30" s="84" t="s">
        <v>142</v>
      </c>
    </row>
    <row r="31" spans="1:30" ht="67.5" x14ac:dyDescent="0.2">
      <c r="A31" s="687"/>
      <c r="B31" s="687"/>
      <c r="C31" s="687"/>
      <c r="D31" s="695"/>
      <c r="E31" s="670"/>
      <c r="F31" s="311"/>
      <c r="G31" s="584"/>
      <c r="H31" s="584"/>
      <c r="I31" s="584"/>
      <c r="J31" s="584"/>
      <c r="K31" s="634"/>
      <c r="L31" s="634"/>
      <c r="M31" s="642" t="s">
        <v>372</v>
      </c>
      <c r="N31" s="643">
        <v>1.7000000000000001E-4</v>
      </c>
      <c r="O31" s="26" t="s">
        <v>371</v>
      </c>
      <c r="P31" s="26" t="s">
        <v>370</v>
      </c>
      <c r="Q31" s="22">
        <v>7.5330519441867732E-5</v>
      </c>
      <c r="R31" s="23">
        <v>7</v>
      </c>
      <c r="S31" s="23">
        <v>369</v>
      </c>
      <c r="T31" s="20">
        <v>50</v>
      </c>
      <c r="U31" s="69">
        <v>150</v>
      </c>
      <c r="V31" s="20">
        <v>100</v>
      </c>
      <c r="W31" s="20">
        <v>69</v>
      </c>
      <c r="X31" s="15">
        <v>50000000</v>
      </c>
      <c r="Y31" s="84">
        <v>50000000</v>
      </c>
      <c r="Z31" s="15">
        <v>50000000</v>
      </c>
      <c r="AA31" s="15">
        <v>50000000</v>
      </c>
      <c r="AB31" s="15">
        <f t="shared" si="0"/>
        <v>200000000</v>
      </c>
      <c r="AC31" s="15" t="s">
        <v>295</v>
      </c>
      <c r="AD31" s="84" t="s">
        <v>142</v>
      </c>
    </row>
    <row r="32" spans="1:30" ht="101.25" x14ac:dyDescent="0.2">
      <c r="A32" s="687"/>
      <c r="B32" s="687"/>
      <c r="C32" s="687"/>
      <c r="D32" s="695"/>
      <c r="E32" s="670"/>
      <c r="F32" s="311"/>
      <c r="G32" s="584"/>
      <c r="H32" s="584"/>
      <c r="I32" s="584"/>
      <c r="J32" s="584"/>
      <c r="K32" s="634"/>
      <c r="L32" s="634"/>
      <c r="M32" s="642"/>
      <c r="N32" s="644"/>
      <c r="O32" s="26" t="s">
        <v>369</v>
      </c>
      <c r="P32" s="26" t="s">
        <v>368</v>
      </c>
      <c r="Q32" s="22">
        <v>7.5330519441867732E-5</v>
      </c>
      <c r="R32" s="23">
        <v>0</v>
      </c>
      <c r="S32" s="23">
        <v>37</v>
      </c>
      <c r="T32" s="20">
        <v>1</v>
      </c>
      <c r="U32" s="69">
        <v>10</v>
      </c>
      <c r="V32" s="20">
        <v>15</v>
      </c>
      <c r="W32" s="20">
        <v>11</v>
      </c>
      <c r="X32" s="15">
        <v>50000000</v>
      </c>
      <c r="Y32" s="84">
        <v>50000000</v>
      </c>
      <c r="Z32" s="15">
        <v>50000000</v>
      </c>
      <c r="AA32" s="15">
        <v>50000000</v>
      </c>
      <c r="AB32" s="15">
        <f t="shared" si="0"/>
        <v>200000000</v>
      </c>
      <c r="AC32" s="15" t="s">
        <v>295</v>
      </c>
      <c r="AD32" s="84" t="s">
        <v>142</v>
      </c>
    </row>
    <row r="33" spans="1:30" ht="123.75" x14ac:dyDescent="0.2">
      <c r="A33" s="687"/>
      <c r="B33" s="687"/>
      <c r="C33" s="687"/>
      <c r="D33" s="695"/>
      <c r="E33" s="670"/>
      <c r="F33" s="311"/>
      <c r="G33" s="584"/>
      <c r="H33" s="584"/>
      <c r="I33" s="584"/>
      <c r="J33" s="584"/>
      <c r="K33" s="634"/>
      <c r="L33" s="634"/>
      <c r="M33" s="642"/>
      <c r="N33" s="644"/>
      <c r="O33" s="26" t="s">
        <v>367</v>
      </c>
      <c r="P33" s="26" t="s">
        <v>366</v>
      </c>
      <c r="Q33" s="22">
        <v>0</v>
      </c>
      <c r="R33" s="23">
        <v>10</v>
      </c>
      <c r="S33" s="23">
        <v>20</v>
      </c>
      <c r="T33" s="20">
        <v>5</v>
      </c>
      <c r="U33" s="69">
        <v>5</v>
      </c>
      <c r="V33" s="20">
        <v>5</v>
      </c>
      <c r="W33" s="20">
        <v>5</v>
      </c>
      <c r="X33" s="15"/>
      <c r="Y33" s="84"/>
      <c r="Z33" s="15"/>
      <c r="AA33" s="15"/>
      <c r="AB33" s="15">
        <f t="shared" si="0"/>
        <v>0</v>
      </c>
      <c r="AC33" s="15" t="s">
        <v>365</v>
      </c>
      <c r="AD33" s="84" t="s">
        <v>149</v>
      </c>
    </row>
    <row r="34" spans="1:30" ht="78.75" customHeight="1" x14ac:dyDescent="0.2">
      <c r="A34" s="687"/>
      <c r="B34" s="687"/>
      <c r="C34" s="687"/>
      <c r="D34" s="695"/>
      <c r="E34" s="670"/>
      <c r="F34" s="311"/>
      <c r="G34" s="584"/>
      <c r="H34" s="584"/>
      <c r="I34" s="584"/>
      <c r="J34" s="584"/>
      <c r="K34" s="634"/>
      <c r="L34" s="634"/>
      <c r="M34" s="642"/>
      <c r="N34" s="645"/>
      <c r="O34" s="26" t="s">
        <v>364</v>
      </c>
      <c r="P34" s="26" t="s">
        <v>363</v>
      </c>
      <c r="Q34" s="22">
        <v>0</v>
      </c>
      <c r="R34" s="23">
        <v>0</v>
      </c>
      <c r="S34" s="23">
        <v>2</v>
      </c>
      <c r="T34" s="20"/>
      <c r="U34" s="69">
        <v>1</v>
      </c>
      <c r="V34" s="20">
        <v>1</v>
      </c>
      <c r="W34" s="20"/>
      <c r="X34" s="15"/>
      <c r="Y34" s="84"/>
      <c r="Z34" s="15"/>
      <c r="AA34" s="15"/>
      <c r="AB34" s="15">
        <f t="shared" si="0"/>
        <v>0</v>
      </c>
      <c r="AC34" s="15" t="s">
        <v>160</v>
      </c>
      <c r="AD34" s="84" t="s">
        <v>362</v>
      </c>
    </row>
    <row r="35" spans="1:30" ht="95.25" customHeight="1" x14ac:dyDescent="0.2">
      <c r="A35" s="687"/>
      <c r="B35" s="687"/>
      <c r="C35" s="687"/>
      <c r="D35" s="695"/>
      <c r="E35" s="670"/>
      <c r="F35" s="312"/>
      <c r="G35" s="585"/>
      <c r="H35" s="585"/>
      <c r="I35" s="585"/>
      <c r="J35" s="585"/>
      <c r="K35" s="635"/>
      <c r="L35" s="635"/>
      <c r="M35" s="307" t="s">
        <v>361</v>
      </c>
      <c r="N35" s="241">
        <v>8.0000000000000007E-5</v>
      </c>
      <c r="O35" s="26" t="s">
        <v>360</v>
      </c>
      <c r="P35" s="26" t="s">
        <v>359</v>
      </c>
      <c r="Q35" s="49">
        <v>8.0000000000000007E-5</v>
      </c>
      <c r="R35" s="26" t="s">
        <v>358</v>
      </c>
      <c r="S35" s="23">
        <v>600</v>
      </c>
      <c r="T35" s="23">
        <v>100</v>
      </c>
      <c r="U35" s="71">
        <v>200</v>
      </c>
      <c r="V35" s="23">
        <v>200</v>
      </c>
      <c r="W35" s="20">
        <v>100</v>
      </c>
      <c r="X35" s="15">
        <v>50000000</v>
      </c>
      <c r="Y35" s="84">
        <v>50000000</v>
      </c>
      <c r="Z35" s="15">
        <v>50000000</v>
      </c>
      <c r="AA35" s="15">
        <v>50000000</v>
      </c>
      <c r="AB35" s="15">
        <f t="shared" si="0"/>
        <v>200000000</v>
      </c>
      <c r="AC35" s="15" t="s">
        <v>114</v>
      </c>
      <c r="AD35" s="84" t="s">
        <v>357</v>
      </c>
    </row>
    <row r="36" spans="1:30" ht="124.5" customHeight="1" x14ac:dyDescent="0.2">
      <c r="A36" s="687"/>
      <c r="B36" s="687"/>
      <c r="C36" s="687"/>
      <c r="D36" s="695"/>
      <c r="E36" s="670"/>
      <c r="F36" s="313" t="s">
        <v>356</v>
      </c>
      <c r="G36" s="698">
        <v>6.88E-2</v>
      </c>
      <c r="H36" s="48" t="s">
        <v>355</v>
      </c>
      <c r="I36" s="48" t="s">
        <v>354</v>
      </c>
      <c r="J36" s="41">
        <v>0</v>
      </c>
      <c r="K36" s="40">
        <v>0.5</v>
      </c>
      <c r="L36" s="48" t="s">
        <v>353</v>
      </c>
      <c r="M36" s="717" t="s">
        <v>352</v>
      </c>
      <c r="N36" s="574">
        <v>3.7900000000000003E-2</v>
      </c>
      <c r="O36" s="26" t="s">
        <v>351</v>
      </c>
      <c r="P36" s="26" t="s">
        <v>350</v>
      </c>
      <c r="Q36" s="22">
        <v>0</v>
      </c>
      <c r="R36" s="47">
        <v>11528</v>
      </c>
      <c r="S36" s="47">
        <v>11989</v>
      </c>
      <c r="T36" s="47">
        <v>11650</v>
      </c>
      <c r="U36" s="72">
        <v>11800</v>
      </c>
      <c r="V36" s="47">
        <v>11900</v>
      </c>
      <c r="W36" s="47">
        <v>11989</v>
      </c>
      <c r="X36" s="15"/>
      <c r="Y36" s="84"/>
      <c r="Z36" s="15"/>
      <c r="AA36" s="15"/>
      <c r="AB36" s="15">
        <f t="shared" si="0"/>
        <v>0</v>
      </c>
      <c r="AC36" s="15" t="s">
        <v>114</v>
      </c>
      <c r="AD36" s="84" t="s">
        <v>149</v>
      </c>
    </row>
    <row r="37" spans="1:30" ht="90.75" customHeight="1" x14ac:dyDescent="0.2">
      <c r="A37" s="687"/>
      <c r="B37" s="687"/>
      <c r="C37" s="687"/>
      <c r="D37" s="695"/>
      <c r="E37" s="670"/>
      <c r="F37" s="314"/>
      <c r="G37" s="567"/>
      <c r="H37" s="577" t="s">
        <v>349</v>
      </c>
      <c r="I37" s="577" t="s">
        <v>348</v>
      </c>
      <c r="J37" s="580">
        <v>0</v>
      </c>
      <c r="K37" s="577">
        <v>0.84</v>
      </c>
      <c r="L37" s="577">
        <v>0.86</v>
      </c>
      <c r="M37" s="718"/>
      <c r="N37" s="575"/>
      <c r="O37" s="23" t="s">
        <v>347</v>
      </c>
      <c r="P37" s="23" t="s">
        <v>346</v>
      </c>
      <c r="Q37" s="22">
        <v>0</v>
      </c>
      <c r="R37" s="23">
        <v>94428</v>
      </c>
      <c r="S37" s="23">
        <v>96317</v>
      </c>
      <c r="T37" s="23">
        <v>94900</v>
      </c>
      <c r="U37" s="71">
        <v>95400</v>
      </c>
      <c r="V37" s="23">
        <v>96000</v>
      </c>
      <c r="W37" s="23">
        <v>96317</v>
      </c>
      <c r="X37" s="15"/>
      <c r="Y37" s="84"/>
      <c r="Z37" s="15"/>
      <c r="AA37" s="15"/>
      <c r="AB37" s="15">
        <f t="shared" si="0"/>
        <v>0</v>
      </c>
      <c r="AC37" s="15" t="s">
        <v>114</v>
      </c>
      <c r="AD37" s="84" t="s">
        <v>149</v>
      </c>
    </row>
    <row r="38" spans="1:30" ht="60.75" customHeight="1" x14ac:dyDescent="0.2">
      <c r="A38" s="687"/>
      <c r="B38" s="687"/>
      <c r="C38" s="687"/>
      <c r="D38" s="695"/>
      <c r="E38" s="670"/>
      <c r="F38" s="314"/>
      <c r="G38" s="567"/>
      <c r="H38" s="578"/>
      <c r="I38" s="578"/>
      <c r="J38" s="581"/>
      <c r="K38" s="578"/>
      <c r="L38" s="578"/>
      <c r="M38" s="718"/>
      <c r="N38" s="575"/>
      <c r="O38" s="39" t="s">
        <v>345</v>
      </c>
      <c r="P38" s="39" t="s">
        <v>344</v>
      </c>
      <c r="Q38" s="22">
        <v>0</v>
      </c>
      <c r="R38" s="46">
        <v>1.72E-2</v>
      </c>
      <c r="S38" s="45">
        <v>0.01</v>
      </c>
      <c r="T38" s="44">
        <v>1.6E-2</v>
      </c>
      <c r="U38" s="73">
        <v>1.4E-2</v>
      </c>
      <c r="V38" s="44">
        <v>1.2E-2</v>
      </c>
      <c r="W38" s="43">
        <v>0.01</v>
      </c>
      <c r="X38" s="15"/>
      <c r="Y38" s="84"/>
      <c r="Z38" s="15"/>
      <c r="AA38" s="15"/>
      <c r="AB38" s="15">
        <f t="shared" si="0"/>
        <v>0</v>
      </c>
      <c r="AC38" s="15" t="s">
        <v>114</v>
      </c>
      <c r="AD38" s="84" t="s">
        <v>149</v>
      </c>
    </row>
    <row r="39" spans="1:30" ht="78" customHeight="1" x14ac:dyDescent="0.2">
      <c r="A39" s="687"/>
      <c r="B39" s="687"/>
      <c r="C39" s="687"/>
      <c r="D39" s="695"/>
      <c r="E39" s="670"/>
      <c r="F39" s="314"/>
      <c r="G39" s="567"/>
      <c r="H39" s="579"/>
      <c r="I39" s="579"/>
      <c r="J39" s="582"/>
      <c r="K39" s="579"/>
      <c r="L39" s="579"/>
      <c r="M39" s="718"/>
      <c r="N39" s="575"/>
      <c r="O39" s="35" t="s">
        <v>343</v>
      </c>
      <c r="P39" s="35" t="s">
        <v>342</v>
      </c>
      <c r="Q39" s="22">
        <v>0</v>
      </c>
      <c r="R39" s="25">
        <v>0.03</v>
      </c>
      <c r="S39" s="25">
        <v>0.02</v>
      </c>
      <c r="T39" s="44">
        <v>2.8000000000000001E-2</v>
      </c>
      <c r="U39" s="73">
        <v>2.5000000000000001E-2</v>
      </c>
      <c r="V39" s="44">
        <v>2.1999999999999999E-2</v>
      </c>
      <c r="W39" s="43">
        <v>0.02</v>
      </c>
      <c r="X39" s="15"/>
      <c r="Y39" s="84"/>
      <c r="Z39" s="15"/>
      <c r="AA39" s="15"/>
      <c r="AB39" s="15">
        <f t="shared" si="0"/>
        <v>0</v>
      </c>
      <c r="AC39" s="15" t="s">
        <v>114</v>
      </c>
      <c r="AD39" s="84" t="s">
        <v>149</v>
      </c>
    </row>
    <row r="40" spans="1:30" ht="78" customHeight="1" x14ac:dyDescent="0.2">
      <c r="A40" s="687"/>
      <c r="B40" s="687"/>
      <c r="C40" s="687"/>
      <c r="D40" s="695"/>
      <c r="E40" s="670"/>
      <c r="F40" s="314"/>
      <c r="G40" s="567"/>
      <c r="H40" s="566" t="s">
        <v>341</v>
      </c>
      <c r="I40" s="566" t="s">
        <v>340</v>
      </c>
      <c r="J40" s="580">
        <v>0</v>
      </c>
      <c r="K40" s="566">
        <v>0.67</v>
      </c>
      <c r="L40" s="566">
        <v>0.69</v>
      </c>
      <c r="M40" s="718"/>
      <c r="N40" s="575"/>
      <c r="O40" s="35" t="s">
        <v>339</v>
      </c>
      <c r="P40" s="35" t="s">
        <v>338</v>
      </c>
      <c r="Q40" s="22">
        <v>0</v>
      </c>
      <c r="R40" s="23">
        <v>57411</v>
      </c>
      <c r="S40" s="23">
        <v>58558</v>
      </c>
      <c r="T40" s="23">
        <v>57700</v>
      </c>
      <c r="U40" s="71">
        <v>58000</v>
      </c>
      <c r="V40" s="23">
        <v>58300</v>
      </c>
      <c r="W40" s="23">
        <v>58558</v>
      </c>
      <c r="X40" s="15"/>
      <c r="Y40" s="84"/>
      <c r="Z40" s="15"/>
      <c r="AA40" s="15"/>
      <c r="AB40" s="15">
        <f t="shared" si="0"/>
        <v>0</v>
      </c>
      <c r="AC40" s="15" t="s">
        <v>114</v>
      </c>
      <c r="AD40" s="84" t="s">
        <v>149</v>
      </c>
    </row>
    <row r="41" spans="1:30" ht="78" customHeight="1" x14ac:dyDescent="0.2">
      <c r="A41" s="687"/>
      <c r="B41" s="687"/>
      <c r="C41" s="687"/>
      <c r="D41" s="695"/>
      <c r="E41" s="670"/>
      <c r="F41" s="314"/>
      <c r="G41" s="567"/>
      <c r="H41" s="567"/>
      <c r="I41" s="567"/>
      <c r="J41" s="581"/>
      <c r="K41" s="567"/>
      <c r="L41" s="567"/>
      <c r="M41" s="718"/>
      <c r="N41" s="575"/>
      <c r="O41" s="35" t="s">
        <v>337</v>
      </c>
      <c r="P41" s="35" t="s">
        <v>336</v>
      </c>
      <c r="Q41" s="22">
        <v>0</v>
      </c>
      <c r="R41" s="31">
        <v>2.64E-2</v>
      </c>
      <c r="S41" s="25">
        <v>0.02</v>
      </c>
      <c r="T41" s="44">
        <v>2.5000000000000001E-2</v>
      </c>
      <c r="U41" s="73">
        <v>2.3E-2</v>
      </c>
      <c r="V41" s="44">
        <v>2.1999999999999999E-2</v>
      </c>
      <c r="W41" s="43">
        <v>0.02</v>
      </c>
      <c r="X41" s="15"/>
      <c r="Y41" s="84"/>
      <c r="Z41" s="15"/>
      <c r="AA41" s="15"/>
      <c r="AB41" s="15">
        <f t="shared" si="0"/>
        <v>0</v>
      </c>
      <c r="AC41" s="15" t="s">
        <v>114</v>
      </c>
      <c r="AD41" s="84" t="s">
        <v>149</v>
      </c>
    </row>
    <row r="42" spans="1:30" ht="72" x14ac:dyDescent="0.2">
      <c r="A42" s="687"/>
      <c r="B42" s="687"/>
      <c r="C42" s="687"/>
      <c r="D42" s="695"/>
      <c r="E42" s="670"/>
      <c r="F42" s="314"/>
      <c r="G42" s="567"/>
      <c r="H42" s="568"/>
      <c r="I42" s="568"/>
      <c r="J42" s="582"/>
      <c r="K42" s="568"/>
      <c r="L42" s="568"/>
      <c r="M42" s="718"/>
      <c r="N42" s="575"/>
      <c r="O42" s="35" t="s">
        <v>335</v>
      </c>
      <c r="P42" s="35" t="s">
        <v>334</v>
      </c>
      <c r="Q42" s="22">
        <v>0</v>
      </c>
      <c r="R42" s="25">
        <v>0.03</v>
      </c>
      <c r="S42" s="25">
        <v>0.02</v>
      </c>
      <c r="T42" s="44">
        <v>2.8000000000000001E-2</v>
      </c>
      <c r="U42" s="73">
        <v>2.5000000000000001E-2</v>
      </c>
      <c r="V42" s="44">
        <v>2.1999999999999999E-2</v>
      </c>
      <c r="W42" s="43">
        <v>0.02</v>
      </c>
      <c r="X42" s="15"/>
      <c r="Y42" s="84"/>
      <c r="Z42" s="15"/>
      <c r="AA42" s="15"/>
      <c r="AB42" s="15">
        <f t="shared" si="0"/>
        <v>0</v>
      </c>
      <c r="AC42" s="15" t="s">
        <v>114</v>
      </c>
      <c r="AD42" s="84" t="s">
        <v>149</v>
      </c>
    </row>
    <row r="43" spans="1:30" ht="85.5" customHeight="1" x14ac:dyDescent="0.2">
      <c r="A43" s="687"/>
      <c r="B43" s="687"/>
      <c r="C43" s="687"/>
      <c r="D43" s="695"/>
      <c r="E43" s="670"/>
      <c r="F43" s="314"/>
      <c r="G43" s="567"/>
      <c r="H43" s="577" t="s">
        <v>333</v>
      </c>
      <c r="I43" s="577" t="s">
        <v>332</v>
      </c>
      <c r="J43" s="580">
        <v>0</v>
      </c>
      <c r="K43" s="577">
        <v>0.34</v>
      </c>
      <c r="L43" s="577">
        <v>0.4</v>
      </c>
      <c r="M43" s="718"/>
      <c r="N43" s="575"/>
      <c r="O43" s="35" t="s">
        <v>331</v>
      </c>
      <c r="P43" s="35" t="s">
        <v>330</v>
      </c>
      <c r="Q43" s="22">
        <v>0</v>
      </c>
      <c r="R43" s="23">
        <v>14132</v>
      </c>
      <c r="S43" s="23">
        <v>14980</v>
      </c>
      <c r="T43" s="23">
        <v>14300</v>
      </c>
      <c r="U43" s="71">
        <v>14500</v>
      </c>
      <c r="V43" s="23">
        <v>14700</v>
      </c>
      <c r="W43" s="23">
        <v>14980</v>
      </c>
      <c r="X43" s="15"/>
      <c r="Y43" s="84"/>
      <c r="Z43" s="15"/>
      <c r="AA43" s="15"/>
      <c r="AB43" s="15">
        <f t="shared" si="0"/>
        <v>0</v>
      </c>
      <c r="AC43" s="15" t="s">
        <v>114</v>
      </c>
      <c r="AD43" s="84" t="s">
        <v>149</v>
      </c>
    </row>
    <row r="44" spans="1:30" ht="67.5" customHeight="1" x14ac:dyDescent="0.2">
      <c r="A44" s="687"/>
      <c r="B44" s="687"/>
      <c r="C44" s="687"/>
      <c r="D44" s="695"/>
      <c r="E44" s="670"/>
      <c r="F44" s="314"/>
      <c r="G44" s="567"/>
      <c r="H44" s="578"/>
      <c r="I44" s="578"/>
      <c r="J44" s="581"/>
      <c r="K44" s="578"/>
      <c r="L44" s="578"/>
      <c r="M44" s="718"/>
      <c r="N44" s="575"/>
      <c r="O44" s="35" t="s">
        <v>329</v>
      </c>
      <c r="P44" s="35" t="s">
        <v>328</v>
      </c>
      <c r="Q44" s="22">
        <v>0</v>
      </c>
      <c r="R44" s="31">
        <v>2.6200000000000001E-2</v>
      </c>
      <c r="S44" s="25">
        <v>0.02</v>
      </c>
      <c r="T44" s="44">
        <v>2.5000000000000001E-2</v>
      </c>
      <c r="U44" s="73">
        <v>2.3E-2</v>
      </c>
      <c r="V44" s="44">
        <v>2.1999999999999999E-2</v>
      </c>
      <c r="W44" s="43">
        <v>0.02</v>
      </c>
      <c r="X44" s="15"/>
      <c r="Y44" s="84"/>
      <c r="Z44" s="15"/>
      <c r="AA44" s="15"/>
      <c r="AB44" s="15">
        <f t="shared" si="0"/>
        <v>0</v>
      </c>
      <c r="AC44" s="15" t="s">
        <v>114</v>
      </c>
      <c r="AD44" s="84" t="s">
        <v>149</v>
      </c>
    </row>
    <row r="45" spans="1:30" ht="65.25" customHeight="1" x14ac:dyDescent="0.2">
      <c r="A45" s="687"/>
      <c r="B45" s="687"/>
      <c r="C45" s="687"/>
      <c r="D45" s="695"/>
      <c r="E45" s="670"/>
      <c r="F45" s="314"/>
      <c r="G45" s="567"/>
      <c r="H45" s="579"/>
      <c r="I45" s="579"/>
      <c r="J45" s="582"/>
      <c r="K45" s="579"/>
      <c r="L45" s="579"/>
      <c r="M45" s="718"/>
      <c r="N45" s="575"/>
      <c r="O45" s="35" t="s">
        <v>327</v>
      </c>
      <c r="P45" s="35" t="s">
        <v>326</v>
      </c>
      <c r="Q45" s="22">
        <v>0</v>
      </c>
      <c r="R45" s="25">
        <v>0.02</v>
      </c>
      <c r="S45" s="25">
        <v>0.01</v>
      </c>
      <c r="T45" s="44">
        <v>1.7999999999999999E-2</v>
      </c>
      <c r="U45" s="73">
        <v>1.4999999999999999E-2</v>
      </c>
      <c r="V45" s="44">
        <v>1.2E-2</v>
      </c>
      <c r="W45" s="43">
        <v>0.01</v>
      </c>
      <c r="X45" s="15"/>
      <c r="Y45" s="84"/>
      <c r="Z45" s="15"/>
      <c r="AA45" s="15"/>
      <c r="AB45" s="15">
        <f t="shared" si="0"/>
        <v>0</v>
      </c>
      <c r="AC45" s="15" t="s">
        <v>114</v>
      </c>
      <c r="AD45" s="84" t="s">
        <v>149</v>
      </c>
    </row>
    <row r="46" spans="1:30" ht="114" customHeight="1" x14ac:dyDescent="0.2">
      <c r="A46" s="687"/>
      <c r="B46" s="687"/>
      <c r="C46" s="687"/>
      <c r="D46" s="695"/>
      <c r="E46" s="670"/>
      <c r="F46" s="314"/>
      <c r="G46" s="567"/>
      <c r="H46" s="23" t="s">
        <v>325</v>
      </c>
      <c r="I46" s="23" t="s">
        <v>324</v>
      </c>
      <c r="J46" s="41">
        <v>0</v>
      </c>
      <c r="K46" s="40">
        <v>0.93</v>
      </c>
      <c r="L46" s="40">
        <v>0.89</v>
      </c>
      <c r="M46" s="718"/>
      <c r="N46" s="575"/>
      <c r="O46" s="23" t="s">
        <v>323</v>
      </c>
      <c r="P46" s="23" t="s">
        <v>322</v>
      </c>
      <c r="Q46" s="22">
        <v>0</v>
      </c>
      <c r="R46" s="42">
        <v>21600</v>
      </c>
      <c r="S46" s="23">
        <v>20736</v>
      </c>
      <c r="T46" s="23">
        <v>21300</v>
      </c>
      <c r="U46" s="71">
        <v>21100</v>
      </c>
      <c r="V46" s="23">
        <v>20900</v>
      </c>
      <c r="W46" s="23">
        <v>20736</v>
      </c>
      <c r="X46" s="15"/>
      <c r="Y46" s="84"/>
      <c r="Z46" s="15"/>
      <c r="AA46" s="15"/>
      <c r="AB46" s="15">
        <f t="shared" si="0"/>
        <v>0</v>
      </c>
      <c r="AC46" s="15" t="s">
        <v>114</v>
      </c>
      <c r="AD46" s="84" t="s">
        <v>149</v>
      </c>
    </row>
    <row r="47" spans="1:30" ht="114" customHeight="1" x14ac:dyDescent="0.2">
      <c r="A47" s="687"/>
      <c r="B47" s="687"/>
      <c r="C47" s="687"/>
      <c r="D47" s="695"/>
      <c r="E47" s="670"/>
      <c r="F47" s="314"/>
      <c r="G47" s="567"/>
      <c r="H47" s="23" t="s">
        <v>321</v>
      </c>
      <c r="I47" s="23" t="s">
        <v>320</v>
      </c>
      <c r="J47" s="41">
        <v>0</v>
      </c>
      <c r="K47" s="40">
        <v>1.1100000000000001</v>
      </c>
      <c r="L47" s="40">
        <v>1.07</v>
      </c>
      <c r="M47" s="718"/>
      <c r="N47" s="575"/>
      <c r="O47" s="23" t="s">
        <v>319</v>
      </c>
      <c r="P47" s="23" t="s">
        <v>318</v>
      </c>
      <c r="Q47" s="22">
        <v>0</v>
      </c>
      <c r="R47" s="23">
        <v>124102</v>
      </c>
      <c r="S47" s="23">
        <v>119138</v>
      </c>
      <c r="T47" s="23">
        <v>122800</v>
      </c>
      <c r="U47" s="71">
        <v>121600</v>
      </c>
      <c r="V47" s="23">
        <v>120700</v>
      </c>
      <c r="W47" s="23">
        <v>119138</v>
      </c>
      <c r="X47" s="15"/>
      <c r="Y47" s="84"/>
      <c r="Z47" s="15"/>
      <c r="AA47" s="15"/>
      <c r="AB47" s="15">
        <f t="shared" ref="AB47:AB78" si="1">X47+Y47+Z47+AA47</f>
        <v>0</v>
      </c>
      <c r="AC47" s="15" t="s">
        <v>114</v>
      </c>
      <c r="AD47" s="84" t="s">
        <v>149</v>
      </c>
    </row>
    <row r="48" spans="1:30" ht="114.75" customHeight="1" x14ac:dyDescent="0.2">
      <c r="A48" s="687"/>
      <c r="B48" s="687"/>
      <c r="C48" s="687"/>
      <c r="D48" s="695"/>
      <c r="E48" s="670"/>
      <c r="F48" s="314"/>
      <c r="G48" s="567"/>
      <c r="H48" s="23" t="s">
        <v>317</v>
      </c>
      <c r="I48" s="23" t="s">
        <v>316</v>
      </c>
      <c r="J48" s="41">
        <v>0</v>
      </c>
      <c r="K48" s="40">
        <v>0.96</v>
      </c>
      <c r="L48" s="40">
        <v>0.92</v>
      </c>
      <c r="M48" s="718"/>
      <c r="N48" s="575"/>
      <c r="O48" s="23" t="s">
        <v>315</v>
      </c>
      <c r="P48" s="23" t="s">
        <v>314</v>
      </c>
      <c r="Q48" s="22">
        <v>0</v>
      </c>
      <c r="R48" s="23">
        <v>82991</v>
      </c>
      <c r="S48" s="23">
        <v>79671</v>
      </c>
      <c r="T48" s="23">
        <v>82100</v>
      </c>
      <c r="U48" s="71">
        <v>81300</v>
      </c>
      <c r="V48" s="23">
        <v>80500</v>
      </c>
      <c r="W48" s="23">
        <v>79671</v>
      </c>
      <c r="X48" s="15"/>
      <c r="Y48" s="84"/>
      <c r="Z48" s="15"/>
      <c r="AA48" s="15"/>
      <c r="AB48" s="15">
        <f t="shared" si="1"/>
        <v>0</v>
      </c>
      <c r="AC48" s="15" t="s">
        <v>114</v>
      </c>
      <c r="AD48" s="84" t="s">
        <v>149</v>
      </c>
    </row>
    <row r="49" spans="1:30" ht="111" customHeight="1" x14ac:dyDescent="0.2">
      <c r="A49" s="687"/>
      <c r="B49" s="687"/>
      <c r="C49" s="687"/>
      <c r="D49" s="695"/>
      <c r="E49" s="670"/>
      <c r="F49" s="314"/>
      <c r="G49" s="567"/>
      <c r="H49" s="23" t="s">
        <v>313</v>
      </c>
      <c r="I49" s="23" t="s">
        <v>312</v>
      </c>
      <c r="J49" s="41">
        <v>0</v>
      </c>
      <c r="K49" s="40">
        <v>0.69</v>
      </c>
      <c r="L49" s="40">
        <v>0.65</v>
      </c>
      <c r="M49" s="718"/>
      <c r="N49" s="575"/>
      <c r="O49" s="23" t="s">
        <v>311</v>
      </c>
      <c r="P49" s="23" t="s">
        <v>310</v>
      </c>
      <c r="Q49" s="22">
        <v>0</v>
      </c>
      <c r="R49" s="23">
        <v>28826</v>
      </c>
      <c r="S49" s="23">
        <v>27673</v>
      </c>
      <c r="T49" s="23">
        <v>28500</v>
      </c>
      <c r="U49" s="71">
        <v>28200</v>
      </c>
      <c r="V49" s="23">
        <v>27900</v>
      </c>
      <c r="W49" s="23">
        <v>27673</v>
      </c>
      <c r="X49" s="15"/>
      <c r="Y49" s="84"/>
      <c r="Z49" s="15"/>
      <c r="AA49" s="15"/>
      <c r="AB49" s="15">
        <f t="shared" si="1"/>
        <v>0</v>
      </c>
      <c r="AC49" s="15" t="s">
        <v>114</v>
      </c>
      <c r="AD49" s="84" t="s">
        <v>149</v>
      </c>
    </row>
    <row r="50" spans="1:30" ht="104.25" customHeight="1" x14ac:dyDescent="0.2">
      <c r="A50" s="687"/>
      <c r="B50" s="687"/>
      <c r="C50" s="687"/>
      <c r="D50" s="695"/>
      <c r="E50" s="670"/>
      <c r="F50" s="314"/>
      <c r="G50" s="567"/>
      <c r="H50" s="566" t="s">
        <v>309</v>
      </c>
      <c r="I50" s="566" t="s">
        <v>308</v>
      </c>
      <c r="J50" s="698">
        <v>3.7870000000000001E-2</v>
      </c>
      <c r="K50" s="715">
        <v>0.98</v>
      </c>
      <c r="L50" s="715">
        <v>0.9</v>
      </c>
      <c r="M50" s="718"/>
      <c r="N50" s="575"/>
      <c r="O50" s="35" t="s">
        <v>307</v>
      </c>
      <c r="P50" s="35" t="s">
        <v>306</v>
      </c>
      <c r="Q50" s="22">
        <v>1.6572714277210899E-2</v>
      </c>
      <c r="R50" s="35">
        <v>2</v>
      </c>
      <c r="S50" s="35">
        <v>4</v>
      </c>
      <c r="T50" s="23">
        <v>1</v>
      </c>
      <c r="U50" s="71">
        <v>1</v>
      </c>
      <c r="V50" s="23">
        <v>1</v>
      </c>
      <c r="W50" s="23">
        <v>1</v>
      </c>
      <c r="X50" s="15">
        <v>12000000000</v>
      </c>
      <c r="Y50" s="84">
        <v>12000000000</v>
      </c>
      <c r="Z50" s="15">
        <v>10000000000</v>
      </c>
      <c r="AA50" s="15">
        <v>10000000000</v>
      </c>
      <c r="AB50" s="15">
        <f t="shared" si="1"/>
        <v>44000000000</v>
      </c>
      <c r="AC50" s="15" t="s">
        <v>114</v>
      </c>
      <c r="AD50" s="84" t="s">
        <v>149</v>
      </c>
    </row>
    <row r="51" spans="1:30" ht="127.5" customHeight="1" x14ac:dyDescent="0.2">
      <c r="A51" s="687"/>
      <c r="B51" s="687"/>
      <c r="C51" s="687"/>
      <c r="D51" s="695"/>
      <c r="E51" s="670"/>
      <c r="F51" s="314"/>
      <c r="G51" s="567"/>
      <c r="H51" s="568"/>
      <c r="I51" s="568"/>
      <c r="J51" s="568"/>
      <c r="K51" s="716"/>
      <c r="L51" s="716"/>
      <c r="M51" s="718"/>
      <c r="N51" s="576"/>
      <c r="O51" s="35" t="s">
        <v>305</v>
      </c>
      <c r="P51" s="35" t="s">
        <v>304</v>
      </c>
      <c r="Q51" s="22">
        <v>2.1299704372188099E-2</v>
      </c>
      <c r="R51" s="35">
        <v>1</v>
      </c>
      <c r="S51" s="35">
        <v>4</v>
      </c>
      <c r="T51" s="23">
        <v>1</v>
      </c>
      <c r="U51" s="71">
        <v>1</v>
      </c>
      <c r="V51" s="23">
        <v>1</v>
      </c>
      <c r="W51" s="23">
        <v>1</v>
      </c>
      <c r="X51" s="15">
        <v>23550000000</v>
      </c>
      <c r="Y51" s="84">
        <v>18000000000</v>
      </c>
      <c r="Z51" s="15">
        <v>10000000000</v>
      </c>
      <c r="AA51" s="15">
        <v>5000000000</v>
      </c>
      <c r="AB51" s="15">
        <f t="shared" si="1"/>
        <v>56550000000</v>
      </c>
      <c r="AC51" s="15" t="s">
        <v>114</v>
      </c>
      <c r="AD51" s="84" t="s">
        <v>149</v>
      </c>
    </row>
    <row r="52" spans="1:30" ht="93.75" customHeight="1" x14ac:dyDescent="0.2">
      <c r="A52" s="687"/>
      <c r="B52" s="687"/>
      <c r="C52" s="687"/>
      <c r="D52" s="695"/>
      <c r="E52" s="670"/>
      <c r="F52" s="314"/>
      <c r="G52" s="567"/>
      <c r="H52" s="569" t="s">
        <v>303</v>
      </c>
      <c r="I52" s="569" t="s">
        <v>302</v>
      </c>
      <c r="J52" s="699">
        <v>0.05</v>
      </c>
      <c r="K52" s="701">
        <v>0.15</v>
      </c>
      <c r="L52" s="701">
        <v>0.107</v>
      </c>
      <c r="M52" s="660" t="s">
        <v>301</v>
      </c>
      <c r="N52" s="649">
        <v>4.4999999999999999E-4</v>
      </c>
      <c r="O52" s="35" t="s">
        <v>300</v>
      </c>
      <c r="P52" s="35" t="s">
        <v>299</v>
      </c>
      <c r="Q52" s="22">
        <v>2.2599155832560318E-4</v>
      </c>
      <c r="R52" s="35">
        <v>1</v>
      </c>
      <c r="S52" s="35">
        <v>4</v>
      </c>
      <c r="T52" s="20">
        <v>1</v>
      </c>
      <c r="U52" s="69">
        <v>1</v>
      </c>
      <c r="V52" s="20">
        <v>1</v>
      </c>
      <c r="W52" s="20">
        <v>1</v>
      </c>
      <c r="X52" s="15">
        <v>150000000</v>
      </c>
      <c r="Y52" s="84">
        <v>150000000</v>
      </c>
      <c r="Z52" s="15">
        <v>150000000</v>
      </c>
      <c r="AA52" s="15">
        <v>150000000</v>
      </c>
      <c r="AB52" s="15">
        <f t="shared" si="1"/>
        <v>600000000</v>
      </c>
      <c r="AC52" s="15" t="s">
        <v>295</v>
      </c>
      <c r="AD52" s="84" t="s">
        <v>149</v>
      </c>
    </row>
    <row r="53" spans="1:30" ht="57" customHeight="1" x14ac:dyDescent="0.2">
      <c r="A53" s="687"/>
      <c r="B53" s="687"/>
      <c r="C53" s="687"/>
      <c r="D53" s="695"/>
      <c r="E53" s="670"/>
      <c r="F53" s="314"/>
      <c r="G53" s="567"/>
      <c r="H53" s="570"/>
      <c r="I53" s="570"/>
      <c r="J53" s="700"/>
      <c r="K53" s="702"/>
      <c r="L53" s="702"/>
      <c r="M53" s="662"/>
      <c r="N53" s="650"/>
      <c r="O53" s="39" t="s">
        <v>298</v>
      </c>
      <c r="P53" s="39" t="s">
        <v>297</v>
      </c>
      <c r="Q53" s="22">
        <v>2.2599155832560318E-4</v>
      </c>
      <c r="R53" s="39" t="s">
        <v>296</v>
      </c>
      <c r="S53" s="38">
        <v>47486</v>
      </c>
      <c r="T53" s="37">
        <v>12000</v>
      </c>
      <c r="U53" s="74">
        <v>12000</v>
      </c>
      <c r="V53" s="37">
        <v>12000</v>
      </c>
      <c r="W53" s="37">
        <v>11486</v>
      </c>
      <c r="X53" s="15">
        <v>150000000</v>
      </c>
      <c r="Y53" s="84">
        <v>150000000</v>
      </c>
      <c r="Z53" s="15">
        <v>150000000</v>
      </c>
      <c r="AA53" s="15">
        <v>150000000</v>
      </c>
      <c r="AB53" s="15">
        <f t="shared" si="1"/>
        <v>600000000</v>
      </c>
      <c r="AC53" s="15" t="s">
        <v>295</v>
      </c>
      <c r="AD53" s="84" t="s">
        <v>149</v>
      </c>
    </row>
    <row r="54" spans="1:30" ht="87" customHeight="1" x14ac:dyDescent="0.2">
      <c r="A54" s="687"/>
      <c r="B54" s="687"/>
      <c r="C54" s="687"/>
      <c r="D54" s="695"/>
      <c r="E54" s="670"/>
      <c r="F54" s="314"/>
      <c r="G54" s="567"/>
      <c r="H54" s="641" t="s">
        <v>294</v>
      </c>
      <c r="I54" s="641" t="s">
        <v>293</v>
      </c>
      <c r="J54" s="641"/>
      <c r="K54" s="685">
        <v>0.82</v>
      </c>
      <c r="L54" s="641" t="s">
        <v>292</v>
      </c>
      <c r="M54" s="641" t="s">
        <v>291</v>
      </c>
      <c r="N54" s="649">
        <v>0.03</v>
      </c>
      <c r="O54" s="35" t="s">
        <v>290</v>
      </c>
      <c r="P54" s="35" t="s">
        <v>289</v>
      </c>
      <c r="Q54" s="22">
        <v>2.9916447895451403E-2</v>
      </c>
      <c r="R54" s="37">
        <v>44714026</v>
      </c>
      <c r="S54" s="37">
        <v>80000000</v>
      </c>
      <c r="T54" s="37">
        <v>80000000</v>
      </c>
      <c r="U54" s="74">
        <v>80000000</v>
      </c>
      <c r="V54" s="37">
        <v>80000000</v>
      </c>
      <c r="W54" s="37">
        <v>80000000</v>
      </c>
      <c r="X54" s="15">
        <v>18780201579</v>
      </c>
      <c r="Y54" s="84">
        <v>19424270624</v>
      </c>
      <c r="Z54" s="15">
        <v>20205241449</v>
      </c>
      <c r="AA54" s="15">
        <v>21017451107</v>
      </c>
      <c r="AB54" s="15">
        <f t="shared" si="1"/>
        <v>79427164759</v>
      </c>
      <c r="AC54" s="15" t="s">
        <v>201</v>
      </c>
      <c r="AD54" s="84" t="s">
        <v>286</v>
      </c>
    </row>
    <row r="55" spans="1:30" ht="92.25" customHeight="1" x14ac:dyDescent="0.2">
      <c r="A55" s="687"/>
      <c r="B55" s="687"/>
      <c r="C55" s="687"/>
      <c r="D55" s="695"/>
      <c r="E55" s="670"/>
      <c r="F55" s="314"/>
      <c r="G55" s="567"/>
      <c r="H55" s="641"/>
      <c r="I55" s="641"/>
      <c r="J55" s="641"/>
      <c r="K55" s="685"/>
      <c r="L55" s="641"/>
      <c r="M55" s="641"/>
      <c r="N55" s="650"/>
      <c r="O55" s="35" t="s">
        <v>288</v>
      </c>
      <c r="P55" s="35" t="s">
        <v>287</v>
      </c>
      <c r="Q55" s="22">
        <v>1.1423667018397008E-4</v>
      </c>
      <c r="R55" s="36">
        <v>77000</v>
      </c>
      <c r="S55" s="36">
        <v>134072</v>
      </c>
      <c r="T55" s="37">
        <v>4072</v>
      </c>
      <c r="U55" s="74">
        <v>50000</v>
      </c>
      <c r="V55" s="37">
        <v>50000</v>
      </c>
      <c r="W55" s="37">
        <v>30000</v>
      </c>
      <c r="X55" s="15">
        <v>3294524</v>
      </c>
      <c r="Y55" s="84">
        <v>100000000</v>
      </c>
      <c r="Z55" s="15">
        <v>100000000</v>
      </c>
      <c r="AA55" s="15">
        <v>100000000</v>
      </c>
      <c r="AB55" s="15">
        <f t="shared" si="1"/>
        <v>303294524</v>
      </c>
      <c r="AC55" s="15" t="s">
        <v>201</v>
      </c>
      <c r="AD55" s="84" t="s">
        <v>286</v>
      </c>
    </row>
    <row r="56" spans="1:30" ht="107.25" customHeight="1" x14ac:dyDescent="0.2">
      <c r="A56" s="687"/>
      <c r="B56" s="687"/>
      <c r="C56" s="687"/>
      <c r="D56" s="695"/>
      <c r="E56" s="670"/>
      <c r="F56" s="314"/>
      <c r="G56" s="567"/>
      <c r="H56" s="660" t="s">
        <v>285</v>
      </c>
      <c r="I56" s="660" t="s">
        <v>284</v>
      </c>
      <c r="J56" s="706">
        <v>0.04</v>
      </c>
      <c r="K56" s="709">
        <v>0.36</v>
      </c>
      <c r="L56" s="571">
        <v>0.4</v>
      </c>
      <c r="M56" s="660" t="s">
        <v>283</v>
      </c>
      <c r="N56" s="703">
        <v>4.2000000000000002E-4</v>
      </c>
      <c r="O56" s="35" t="s">
        <v>282</v>
      </c>
      <c r="P56" s="35" t="s">
        <v>281</v>
      </c>
      <c r="Q56" s="22">
        <v>7.5330519441867732E-5</v>
      </c>
      <c r="R56" s="35">
        <v>4</v>
      </c>
      <c r="S56" s="35">
        <v>4</v>
      </c>
      <c r="T56" s="20">
        <v>1</v>
      </c>
      <c r="U56" s="69">
        <v>1</v>
      </c>
      <c r="V56" s="20">
        <v>1</v>
      </c>
      <c r="W56" s="20">
        <v>1</v>
      </c>
      <c r="X56" s="15">
        <v>50000000</v>
      </c>
      <c r="Y56" s="84">
        <v>50000000</v>
      </c>
      <c r="Z56" s="15">
        <v>50000000</v>
      </c>
      <c r="AA56" s="15">
        <v>50000000</v>
      </c>
      <c r="AB56" s="15">
        <f t="shared" si="1"/>
        <v>200000000</v>
      </c>
      <c r="AC56" s="15" t="s">
        <v>143</v>
      </c>
      <c r="AD56" s="84" t="s">
        <v>270</v>
      </c>
    </row>
    <row r="57" spans="1:30" ht="134.25" customHeight="1" x14ac:dyDescent="0.2">
      <c r="A57" s="687"/>
      <c r="B57" s="687"/>
      <c r="C57" s="687"/>
      <c r="D57" s="695"/>
      <c r="E57" s="670"/>
      <c r="F57" s="314"/>
      <c r="G57" s="567"/>
      <c r="H57" s="661"/>
      <c r="I57" s="661"/>
      <c r="J57" s="707"/>
      <c r="K57" s="710"/>
      <c r="L57" s="572"/>
      <c r="M57" s="661"/>
      <c r="N57" s="704"/>
      <c r="O57" s="35" t="s">
        <v>280</v>
      </c>
      <c r="P57" s="35" t="s">
        <v>279</v>
      </c>
      <c r="Q57" s="22">
        <v>3.013220777674709E-5</v>
      </c>
      <c r="R57" s="35">
        <v>7</v>
      </c>
      <c r="S57" s="35">
        <v>200</v>
      </c>
      <c r="T57" s="20">
        <v>50</v>
      </c>
      <c r="U57" s="69">
        <v>50</v>
      </c>
      <c r="V57" s="20">
        <v>50</v>
      </c>
      <c r="W57" s="20">
        <v>50</v>
      </c>
      <c r="X57" s="15">
        <v>20000000</v>
      </c>
      <c r="Y57" s="84">
        <v>20000000</v>
      </c>
      <c r="Z57" s="15">
        <v>20000000</v>
      </c>
      <c r="AA57" s="15">
        <v>20000000</v>
      </c>
      <c r="AB57" s="15">
        <f t="shared" si="1"/>
        <v>80000000</v>
      </c>
      <c r="AC57" s="15" t="s">
        <v>143</v>
      </c>
      <c r="AD57" s="84" t="s">
        <v>270</v>
      </c>
    </row>
    <row r="58" spans="1:30" ht="87.75" customHeight="1" x14ac:dyDescent="0.2">
      <c r="A58" s="687"/>
      <c r="B58" s="687"/>
      <c r="C58" s="687"/>
      <c r="D58" s="695"/>
      <c r="E58" s="670"/>
      <c r="F58" s="314"/>
      <c r="G58" s="567"/>
      <c r="H58" s="661"/>
      <c r="I58" s="661"/>
      <c r="J58" s="707"/>
      <c r="K58" s="710"/>
      <c r="L58" s="572"/>
      <c r="M58" s="661"/>
      <c r="N58" s="704"/>
      <c r="O58" s="35" t="s">
        <v>278</v>
      </c>
      <c r="P58" s="35" t="s">
        <v>277</v>
      </c>
      <c r="Q58" s="22">
        <v>7.5330519441867725E-6</v>
      </c>
      <c r="R58" s="35">
        <v>0</v>
      </c>
      <c r="S58" s="35">
        <v>1</v>
      </c>
      <c r="T58" s="20">
        <v>0.5</v>
      </c>
      <c r="U58" s="69">
        <v>0.5</v>
      </c>
      <c r="V58" s="20"/>
      <c r="W58" s="20"/>
      <c r="X58" s="15">
        <v>10000000</v>
      </c>
      <c r="Y58" s="84">
        <v>10000000</v>
      </c>
      <c r="Z58" s="15"/>
      <c r="AA58" s="15"/>
      <c r="AB58" s="15">
        <f t="shared" si="1"/>
        <v>20000000</v>
      </c>
      <c r="AC58" s="15" t="s">
        <v>143</v>
      </c>
      <c r="AD58" s="84" t="s">
        <v>270</v>
      </c>
    </row>
    <row r="59" spans="1:30" ht="162.75" customHeight="1" x14ac:dyDescent="0.2">
      <c r="A59" s="687"/>
      <c r="B59" s="687"/>
      <c r="C59" s="687"/>
      <c r="D59" s="695"/>
      <c r="E59" s="670"/>
      <c r="F59" s="314"/>
      <c r="G59" s="567"/>
      <c r="H59" s="661"/>
      <c r="I59" s="661"/>
      <c r="J59" s="707"/>
      <c r="K59" s="710"/>
      <c r="L59" s="572"/>
      <c r="M59" s="661"/>
      <c r="N59" s="704"/>
      <c r="O59" s="35" t="s">
        <v>276</v>
      </c>
      <c r="P59" s="35" t="s">
        <v>275</v>
      </c>
      <c r="Q59" s="22">
        <v>7.5330519441867725E-6</v>
      </c>
      <c r="R59" s="35">
        <v>0</v>
      </c>
      <c r="S59" s="35">
        <v>1</v>
      </c>
      <c r="T59" s="20">
        <v>0.5</v>
      </c>
      <c r="U59" s="69">
        <v>0.5</v>
      </c>
      <c r="V59" s="20"/>
      <c r="W59" s="20"/>
      <c r="X59" s="15">
        <v>10000000</v>
      </c>
      <c r="Y59" s="84">
        <v>10000000</v>
      </c>
      <c r="Z59" s="15"/>
      <c r="AA59" s="15"/>
      <c r="AB59" s="15">
        <f t="shared" si="1"/>
        <v>20000000</v>
      </c>
      <c r="AC59" s="15" t="s">
        <v>143</v>
      </c>
      <c r="AD59" s="84" t="s">
        <v>270</v>
      </c>
    </row>
    <row r="60" spans="1:30" ht="117" customHeight="1" x14ac:dyDescent="0.2">
      <c r="A60" s="687"/>
      <c r="B60" s="687"/>
      <c r="C60" s="687"/>
      <c r="D60" s="695"/>
      <c r="E60" s="670"/>
      <c r="F60" s="314"/>
      <c r="G60" s="567"/>
      <c r="H60" s="661"/>
      <c r="I60" s="661"/>
      <c r="J60" s="707"/>
      <c r="K60" s="710"/>
      <c r="L60" s="572"/>
      <c r="M60" s="661"/>
      <c r="N60" s="704"/>
      <c r="O60" s="35" t="s">
        <v>274</v>
      </c>
      <c r="P60" s="35" t="s">
        <v>273</v>
      </c>
      <c r="Q60" s="22">
        <v>2.5047397714421019E-4</v>
      </c>
      <c r="R60" s="35">
        <v>0</v>
      </c>
      <c r="S60" s="35">
        <v>8</v>
      </c>
      <c r="T60" s="20">
        <v>2</v>
      </c>
      <c r="U60" s="69">
        <v>2</v>
      </c>
      <c r="V60" s="20">
        <v>2</v>
      </c>
      <c r="W60" s="20">
        <v>2</v>
      </c>
      <c r="X60" s="15">
        <v>100000000</v>
      </c>
      <c r="Y60" s="84">
        <v>145000000</v>
      </c>
      <c r="Z60" s="15">
        <v>210000000</v>
      </c>
      <c r="AA60" s="15">
        <v>210000000</v>
      </c>
      <c r="AB60" s="15">
        <f t="shared" si="1"/>
        <v>665000000</v>
      </c>
      <c r="AC60" s="15" t="s">
        <v>143</v>
      </c>
      <c r="AD60" s="84" t="s">
        <v>270</v>
      </c>
    </row>
    <row r="61" spans="1:30" ht="105" customHeight="1" x14ac:dyDescent="0.2">
      <c r="A61" s="687"/>
      <c r="B61" s="687"/>
      <c r="C61" s="687"/>
      <c r="D61" s="695"/>
      <c r="E61" s="670"/>
      <c r="F61" s="314"/>
      <c r="G61" s="567"/>
      <c r="H61" s="661"/>
      <c r="I61" s="661"/>
      <c r="J61" s="707"/>
      <c r="K61" s="710"/>
      <c r="L61" s="572"/>
      <c r="M61" s="661"/>
      <c r="N61" s="704"/>
      <c r="O61" s="35" t="s">
        <v>272</v>
      </c>
      <c r="P61" s="35" t="s">
        <v>271</v>
      </c>
      <c r="Q61" s="22">
        <v>1.8832629860466933E-5</v>
      </c>
      <c r="R61" s="35">
        <v>0</v>
      </c>
      <c r="S61" s="35">
        <v>2</v>
      </c>
      <c r="T61" s="20">
        <v>1</v>
      </c>
      <c r="U61" s="69">
        <v>1</v>
      </c>
      <c r="V61" s="20"/>
      <c r="W61" s="20"/>
      <c r="X61" s="15">
        <v>25000000</v>
      </c>
      <c r="Y61" s="84">
        <v>25000000</v>
      </c>
      <c r="Z61" s="15"/>
      <c r="AA61" s="15"/>
      <c r="AB61" s="15">
        <f t="shared" si="1"/>
        <v>50000000</v>
      </c>
      <c r="AC61" s="15" t="s">
        <v>143</v>
      </c>
      <c r="AD61" s="84" t="s">
        <v>270</v>
      </c>
    </row>
    <row r="62" spans="1:30" ht="84" x14ac:dyDescent="0.2">
      <c r="A62" s="687"/>
      <c r="B62" s="687"/>
      <c r="C62" s="687"/>
      <c r="D62" s="695"/>
      <c r="E62" s="670"/>
      <c r="F62" s="314"/>
      <c r="G62" s="567"/>
      <c r="H62" s="661"/>
      <c r="I62" s="661"/>
      <c r="J62" s="707"/>
      <c r="K62" s="710"/>
      <c r="L62" s="572"/>
      <c r="M62" s="661"/>
      <c r="N62" s="704"/>
      <c r="O62" s="35" t="s">
        <v>269</v>
      </c>
      <c r="P62" s="35" t="s">
        <v>268</v>
      </c>
      <c r="Q62" s="22">
        <v>3.013220777674709E-5</v>
      </c>
      <c r="R62" s="36">
        <v>25340</v>
      </c>
      <c r="S62" s="36">
        <v>28155</v>
      </c>
      <c r="T62" s="36">
        <v>26000</v>
      </c>
      <c r="U62" s="75">
        <v>27000</v>
      </c>
      <c r="V62" s="36">
        <v>27600</v>
      </c>
      <c r="W62" s="36">
        <v>28155</v>
      </c>
      <c r="X62" s="36">
        <v>20000000</v>
      </c>
      <c r="Y62" s="75">
        <v>20000000</v>
      </c>
      <c r="Z62" s="36">
        <v>20000000</v>
      </c>
      <c r="AA62" s="36">
        <v>20000000</v>
      </c>
      <c r="AB62" s="15">
        <f t="shared" si="1"/>
        <v>80000000</v>
      </c>
      <c r="AC62" s="15" t="s">
        <v>143</v>
      </c>
      <c r="AD62" s="84" t="s">
        <v>262</v>
      </c>
    </row>
    <row r="63" spans="1:30" ht="84" x14ac:dyDescent="0.2">
      <c r="A63" s="687"/>
      <c r="B63" s="687"/>
      <c r="C63" s="687"/>
      <c r="D63" s="695"/>
      <c r="E63" s="670"/>
      <c r="F63" s="314"/>
      <c r="G63" s="567"/>
      <c r="H63" s="661"/>
      <c r="I63" s="661"/>
      <c r="J63" s="707"/>
      <c r="K63" s="710"/>
      <c r="L63" s="572"/>
      <c r="M63" s="661"/>
      <c r="N63" s="704"/>
      <c r="O63" s="35" t="s">
        <v>267</v>
      </c>
      <c r="P63" s="35" t="s">
        <v>266</v>
      </c>
      <c r="Q63" s="22">
        <v>0</v>
      </c>
      <c r="R63" s="36">
        <v>45088</v>
      </c>
      <c r="S63" s="36">
        <v>46890</v>
      </c>
      <c r="T63" s="36">
        <v>45500</v>
      </c>
      <c r="U63" s="75">
        <v>45950</v>
      </c>
      <c r="V63" s="36">
        <v>46400</v>
      </c>
      <c r="W63" s="36">
        <v>46890</v>
      </c>
      <c r="X63" s="15"/>
      <c r="Y63" s="84"/>
      <c r="Z63" s="15"/>
      <c r="AA63" s="15"/>
      <c r="AB63" s="15">
        <f t="shared" si="1"/>
        <v>0</v>
      </c>
      <c r="AC63" s="15" t="s">
        <v>263</v>
      </c>
      <c r="AD63" s="84" t="s">
        <v>262</v>
      </c>
    </row>
    <row r="64" spans="1:30" ht="162.75" customHeight="1" x14ac:dyDescent="0.2">
      <c r="A64" s="687"/>
      <c r="B64" s="687"/>
      <c r="C64" s="687"/>
      <c r="D64" s="695"/>
      <c r="E64" s="670"/>
      <c r="F64" s="314"/>
      <c r="G64" s="567"/>
      <c r="H64" s="661"/>
      <c r="I64" s="661"/>
      <c r="J64" s="707"/>
      <c r="K64" s="710"/>
      <c r="L64" s="572"/>
      <c r="M64" s="661"/>
      <c r="N64" s="704"/>
      <c r="O64" s="35" t="s">
        <v>265</v>
      </c>
      <c r="P64" s="35" t="s">
        <v>264</v>
      </c>
      <c r="Q64" s="22">
        <v>0</v>
      </c>
      <c r="R64" s="36">
        <v>68743</v>
      </c>
      <c r="S64" s="36">
        <v>71493</v>
      </c>
      <c r="T64" s="36">
        <v>69300</v>
      </c>
      <c r="U64" s="75">
        <v>69900</v>
      </c>
      <c r="V64" s="36">
        <v>70700</v>
      </c>
      <c r="W64" s="36">
        <v>71493</v>
      </c>
      <c r="X64" s="15"/>
      <c r="Y64" s="84"/>
      <c r="Z64" s="15"/>
      <c r="AA64" s="15"/>
      <c r="AB64" s="15">
        <f t="shared" si="1"/>
        <v>0</v>
      </c>
      <c r="AC64" s="15" t="s">
        <v>263</v>
      </c>
      <c r="AD64" s="84" t="s">
        <v>262</v>
      </c>
    </row>
    <row r="65" spans="1:30" ht="66" customHeight="1" x14ac:dyDescent="0.2">
      <c r="A65" s="687"/>
      <c r="B65" s="687"/>
      <c r="C65" s="687"/>
      <c r="D65" s="695"/>
      <c r="E65" s="670"/>
      <c r="F65" s="315"/>
      <c r="G65" s="568"/>
      <c r="H65" s="662"/>
      <c r="I65" s="662"/>
      <c r="J65" s="708"/>
      <c r="K65" s="711"/>
      <c r="L65" s="573"/>
      <c r="M65" s="662"/>
      <c r="N65" s="705"/>
      <c r="O65" s="35" t="s">
        <v>261</v>
      </c>
      <c r="P65" s="35" t="s">
        <v>260</v>
      </c>
      <c r="Q65" s="22">
        <v>0</v>
      </c>
      <c r="R65" s="33">
        <v>0.39</v>
      </c>
      <c r="S65" s="33">
        <v>0.41</v>
      </c>
      <c r="T65" s="34">
        <v>0.39500000000000002</v>
      </c>
      <c r="U65" s="76">
        <v>0.4</v>
      </c>
      <c r="V65" s="34">
        <v>0.40500000000000003</v>
      </c>
      <c r="W65" s="33">
        <v>0.41</v>
      </c>
      <c r="X65" s="15"/>
      <c r="Y65" s="84"/>
      <c r="Z65" s="15"/>
      <c r="AA65" s="15"/>
      <c r="AB65" s="15">
        <f t="shared" si="1"/>
        <v>0</v>
      </c>
      <c r="AC65" s="15" t="s">
        <v>143</v>
      </c>
      <c r="AD65" s="84" t="s">
        <v>149</v>
      </c>
    </row>
    <row r="66" spans="1:30" ht="80.25" customHeight="1" x14ac:dyDescent="0.2">
      <c r="A66" s="687"/>
      <c r="B66" s="687"/>
      <c r="C66" s="687"/>
      <c r="D66" s="695"/>
      <c r="E66" s="670"/>
      <c r="F66" s="316" t="s">
        <v>259</v>
      </c>
      <c r="G66" s="588">
        <v>1.84E-2</v>
      </c>
      <c r="H66" s="651" t="s">
        <v>258</v>
      </c>
      <c r="I66" s="651" t="s">
        <v>257</v>
      </c>
      <c r="J66" s="652">
        <v>3.0000000000000001E-5</v>
      </c>
      <c r="K66" s="651" t="s">
        <v>256</v>
      </c>
      <c r="L66" s="651" t="s">
        <v>255</v>
      </c>
      <c r="M66" s="587" t="s">
        <v>254</v>
      </c>
      <c r="N66" s="712">
        <v>9.0000000000000006E-5</v>
      </c>
      <c r="O66" s="23" t="s">
        <v>253</v>
      </c>
      <c r="P66" s="23" t="s">
        <v>252</v>
      </c>
      <c r="Q66" s="22">
        <v>0</v>
      </c>
      <c r="R66" s="23">
        <v>0.47</v>
      </c>
      <c r="S66" s="23">
        <v>0.53700000000000003</v>
      </c>
      <c r="T66" s="23">
        <v>0.49</v>
      </c>
      <c r="U66" s="71">
        <v>0.51</v>
      </c>
      <c r="V66" s="23">
        <v>0.52</v>
      </c>
      <c r="W66" s="23">
        <v>0.53700000000000003</v>
      </c>
      <c r="X66" s="15">
        <v>0</v>
      </c>
      <c r="Y66" s="84">
        <v>0</v>
      </c>
      <c r="Z66" s="15">
        <v>0</v>
      </c>
      <c r="AA66" s="15">
        <v>0</v>
      </c>
      <c r="AB66" s="15">
        <f t="shared" si="1"/>
        <v>0</v>
      </c>
      <c r="AC66" s="15" t="s">
        <v>143</v>
      </c>
      <c r="AD66" s="84" t="s">
        <v>142</v>
      </c>
    </row>
    <row r="67" spans="1:30" ht="72" x14ac:dyDescent="0.2">
      <c r="A67" s="687"/>
      <c r="B67" s="687"/>
      <c r="C67" s="687"/>
      <c r="D67" s="695"/>
      <c r="E67" s="670"/>
      <c r="F67" s="317"/>
      <c r="G67" s="589"/>
      <c r="H67" s="651"/>
      <c r="I67" s="651"/>
      <c r="J67" s="653"/>
      <c r="K67" s="651"/>
      <c r="L67" s="651"/>
      <c r="M67" s="587"/>
      <c r="N67" s="713"/>
      <c r="O67" s="23" t="s">
        <v>251</v>
      </c>
      <c r="P67" s="23" t="s">
        <v>250</v>
      </c>
      <c r="Q67" s="22">
        <v>0</v>
      </c>
      <c r="R67" s="23">
        <v>2.0299999999999998</v>
      </c>
      <c r="S67" s="23">
        <v>2.3210000000000002</v>
      </c>
      <c r="T67" s="23">
        <v>2.13</v>
      </c>
      <c r="U67" s="71">
        <v>2.2210000000000001</v>
      </c>
      <c r="V67" s="23">
        <v>2.29</v>
      </c>
      <c r="W67" s="23">
        <v>2.3210000000000002</v>
      </c>
      <c r="X67" s="15">
        <v>0</v>
      </c>
      <c r="Y67" s="84">
        <v>0</v>
      </c>
      <c r="Z67" s="15">
        <v>0</v>
      </c>
      <c r="AA67" s="15">
        <v>0</v>
      </c>
      <c r="AB67" s="15">
        <f t="shared" si="1"/>
        <v>0</v>
      </c>
      <c r="AC67" s="15" t="s">
        <v>143</v>
      </c>
      <c r="AD67" s="84" t="s">
        <v>142</v>
      </c>
    </row>
    <row r="68" spans="1:30" ht="63" customHeight="1" x14ac:dyDescent="0.2">
      <c r="A68" s="687"/>
      <c r="B68" s="687"/>
      <c r="C68" s="687"/>
      <c r="D68" s="695"/>
      <c r="E68" s="670"/>
      <c r="F68" s="317"/>
      <c r="G68" s="589"/>
      <c r="H68" s="651"/>
      <c r="I68" s="651"/>
      <c r="J68" s="653"/>
      <c r="K68" s="651"/>
      <c r="L68" s="651"/>
      <c r="M68" s="587"/>
      <c r="N68" s="713"/>
      <c r="O68" s="23" t="s">
        <v>249</v>
      </c>
      <c r="P68" s="23" t="s">
        <v>248</v>
      </c>
      <c r="Q68" s="22">
        <v>0</v>
      </c>
      <c r="R68" s="23">
        <v>0.85</v>
      </c>
      <c r="S68" s="23">
        <v>0.97199999999999998</v>
      </c>
      <c r="T68" s="23">
        <v>0.88</v>
      </c>
      <c r="U68" s="71">
        <v>0.91</v>
      </c>
      <c r="V68" s="23">
        <v>0.94</v>
      </c>
      <c r="W68" s="23">
        <v>0.97199999999999998</v>
      </c>
      <c r="X68" s="15">
        <v>0</v>
      </c>
      <c r="Y68" s="84">
        <v>0</v>
      </c>
      <c r="Z68" s="15">
        <v>0</v>
      </c>
      <c r="AA68" s="15">
        <v>0</v>
      </c>
      <c r="AB68" s="15">
        <f t="shared" si="1"/>
        <v>0</v>
      </c>
      <c r="AC68" s="15" t="s">
        <v>143</v>
      </c>
      <c r="AD68" s="84" t="s">
        <v>142</v>
      </c>
    </row>
    <row r="69" spans="1:30" ht="69.75" customHeight="1" x14ac:dyDescent="0.2">
      <c r="A69" s="687"/>
      <c r="B69" s="687"/>
      <c r="C69" s="687"/>
      <c r="D69" s="695"/>
      <c r="E69" s="670"/>
      <c r="F69" s="317"/>
      <c r="G69" s="589"/>
      <c r="H69" s="651"/>
      <c r="I69" s="651"/>
      <c r="J69" s="653"/>
      <c r="K69" s="651"/>
      <c r="L69" s="651"/>
      <c r="M69" s="587"/>
      <c r="N69" s="713"/>
      <c r="O69" s="23" t="s">
        <v>247</v>
      </c>
      <c r="P69" s="23" t="s">
        <v>246</v>
      </c>
      <c r="Q69" s="22">
        <v>0</v>
      </c>
      <c r="R69" s="23">
        <v>0.75</v>
      </c>
      <c r="S69" s="23">
        <v>0.85799999999999998</v>
      </c>
      <c r="T69" s="23">
        <v>0.77</v>
      </c>
      <c r="U69" s="77">
        <v>0.8</v>
      </c>
      <c r="V69" s="23">
        <v>0.83</v>
      </c>
      <c r="W69" s="23">
        <v>0.85799999999999998</v>
      </c>
      <c r="X69" s="15">
        <v>0</v>
      </c>
      <c r="Y69" s="84">
        <v>0</v>
      </c>
      <c r="Z69" s="15">
        <v>0</v>
      </c>
      <c r="AA69" s="15">
        <v>0</v>
      </c>
      <c r="AB69" s="15">
        <f t="shared" si="1"/>
        <v>0</v>
      </c>
      <c r="AC69" s="15" t="s">
        <v>143</v>
      </c>
      <c r="AD69" s="84" t="s">
        <v>142</v>
      </c>
    </row>
    <row r="70" spans="1:30" ht="109.5" customHeight="1" x14ac:dyDescent="0.2">
      <c r="A70" s="687"/>
      <c r="B70" s="687"/>
      <c r="C70" s="687"/>
      <c r="D70" s="695"/>
      <c r="E70" s="670"/>
      <c r="F70" s="317"/>
      <c r="G70" s="589"/>
      <c r="H70" s="651"/>
      <c r="I70" s="651"/>
      <c r="J70" s="653"/>
      <c r="K70" s="651"/>
      <c r="L70" s="651"/>
      <c r="M70" s="587"/>
      <c r="N70" s="713"/>
      <c r="O70" s="23" t="s">
        <v>245</v>
      </c>
      <c r="P70" s="23" t="s">
        <v>244</v>
      </c>
      <c r="Q70" s="22">
        <v>1.5066103888373545E-5</v>
      </c>
      <c r="R70" s="23" t="s">
        <v>161</v>
      </c>
      <c r="S70" s="25">
        <v>0.2</v>
      </c>
      <c r="T70" s="25">
        <v>0.17</v>
      </c>
      <c r="U70" s="78">
        <v>0.18</v>
      </c>
      <c r="V70" s="25">
        <v>0.19</v>
      </c>
      <c r="W70" s="25">
        <v>0.2</v>
      </c>
      <c r="X70" s="15">
        <v>10000000</v>
      </c>
      <c r="Y70" s="84">
        <v>10000000</v>
      </c>
      <c r="Z70" s="15">
        <v>10000000</v>
      </c>
      <c r="AA70" s="15">
        <v>10000000</v>
      </c>
      <c r="AB70" s="15">
        <f t="shared" si="1"/>
        <v>40000000</v>
      </c>
      <c r="AC70" s="15" t="s">
        <v>143</v>
      </c>
      <c r="AD70" s="84" t="s">
        <v>142</v>
      </c>
    </row>
    <row r="71" spans="1:30" ht="108" x14ac:dyDescent="0.2">
      <c r="A71" s="687"/>
      <c r="B71" s="687"/>
      <c r="C71" s="687"/>
      <c r="D71" s="695"/>
      <c r="E71" s="670"/>
      <c r="F71" s="317"/>
      <c r="G71" s="589"/>
      <c r="H71" s="651"/>
      <c r="I71" s="651"/>
      <c r="J71" s="654"/>
      <c r="K71" s="651"/>
      <c r="L71" s="651"/>
      <c r="M71" s="587"/>
      <c r="N71" s="713"/>
      <c r="O71" s="23" t="s">
        <v>243</v>
      </c>
      <c r="P71" s="23" t="s">
        <v>242</v>
      </c>
      <c r="Q71" s="22">
        <v>1.5066103888373545E-5</v>
      </c>
      <c r="R71" s="25">
        <v>0.16</v>
      </c>
      <c r="S71" s="25">
        <v>0.2</v>
      </c>
      <c r="T71" s="25">
        <v>0.17</v>
      </c>
      <c r="U71" s="78">
        <v>0.18</v>
      </c>
      <c r="V71" s="25">
        <v>0.19</v>
      </c>
      <c r="W71" s="25">
        <v>0.2</v>
      </c>
      <c r="X71" s="15">
        <v>10000000</v>
      </c>
      <c r="Y71" s="84">
        <v>10000000</v>
      </c>
      <c r="Z71" s="15">
        <v>10000000</v>
      </c>
      <c r="AA71" s="15">
        <v>10000000</v>
      </c>
      <c r="AB71" s="15">
        <f t="shared" si="1"/>
        <v>40000000</v>
      </c>
      <c r="AC71" s="15" t="s">
        <v>143</v>
      </c>
      <c r="AD71" s="84" t="s">
        <v>142</v>
      </c>
    </row>
    <row r="72" spans="1:30" ht="72" x14ac:dyDescent="0.2">
      <c r="A72" s="687"/>
      <c r="B72" s="687"/>
      <c r="C72" s="687"/>
      <c r="D72" s="695"/>
      <c r="E72" s="670"/>
      <c r="F72" s="317"/>
      <c r="G72" s="589"/>
      <c r="H72" s="600" t="s">
        <v>241</v>
      </c>
      <c r="I72" s="600" t="s">
        <v>240</v>
      </c>
      <c r="J72" s="655">
        <v>2.0000000000000002E-5</v>
      </c>
      <c r="K72" s="689" t="s">
        <v>239</v>
      </c>
      <c r="L72" s="600" t="s">
        <v>238</v>
      </c>
      <c r="M72" s="587"/>
      <c r="N72" s="713"/>
      <c r="O72" s="23" t="s">
        <v>237</v>
      </c>
      <c r="P72" s="23" t="s">
        <v>236</v>
      </c>
      <c r="Q72" s="22">
        <v>0</v>
      </c>
      <c r="R72" s="23">
        <v>0.42</v>
      </c>
      <c r="S72" s="23">
        <v>0.51500000000000001</v>
      </c>
      <c r="T72" s="23">
        <v>0.44</v>
      </c>
      <c r="U72" s="71">
        <v>0.46</v>
      </c>
      <c r="V72" s="23">
        <v>0.49</v>
      </c>
      <c r="W72" s="23">
        <v>0.51500000000000001</v>
      </c>
      <c r="X72" s="15">
        <v>0</v>
      </c>
      <c r="Y72" s="84">
        <v>0</v>
      </c>
      <c r="Z72" s="15">
        <v>0</v>
      </c>
      <c r="AA72" s="15">
        <v>0</v>
      </c>
      <c r="AB72" s="15">
        <f t="shared" si="1"/>
        <v>0</v>
      </c>
      <c r="AC72" s="15" t="s">
        <v>143</v>
      </c>
      <c r="AD72" s="84" t="s">
        <v>142</v>
      </c>
    </row>
    <row r="73" spans="1:30" ht="72" x14ac:dyDescent="0.2">
      <c r="A73" s="687"/>
      <c r="B73" s="687"/>
      <c r="C73" s="687"/>
      <c r="D73" s="695"/>
      <c r="E73" s="670"/>
      <c r="F73" s="317"/>
      <c r="G73" s="589"/>
      <c r="H73" s="600"/>
      <c r="I73" s="600"/>
      <c r="J73" s="655"/>
      <c r="K73" s="690"/>
      <c r="L73" s="600"/>
      <c r="M73" s="587"/>
      <c r="N73" s="713"/>
      <c r="O73" s="23" t="s">
        <v>235</v>
      </c>
      <c r="P73" s="23" t="s">
        <v>234</v>
      </c>
      <c r="Q73" s="22">
        <v>0</v>
      </c>
      <c r="R73" s="23">
        <v>2</v>
      </c>
      <c r="S73" s="23">
        <v>2.395</v>
      </c>
      <c r="T73" s="23">
        <v>2.1</v>
      </c>
      <c r="U73" s="71">
        <v>2.2000000000000002</v>
      </c>
      <c r="V73" s="23">
        <v>2.2999999999999998</v>
      </c>
      <c r="W73" s="23">
        <v>2.395</v>
      </c>
      <c r="X73" s="15">
        <v>0</v>
      </c>
      <c r="Y73" s="84">
        <v>0</v>
      </c>
      <c r="Z73" s="15">
        <v>0</v>
      </c>
      <c r="AA73" s="15">
        <v>0</v>
      </c>
      <c r="AB73" s="15">
        <f t="shared" si="1"/>
        <v>0</v>
      </c>
      <c r="AC73" s="15" t="s">
        <v>143</v>
      </c>
      <c r="AD73" s="84" t="s">
        <v>142</v>
      </c>
    </row>
    <row r="74" spans="1:30" ht="72" x14ac:dyDescent="0.2">
      <c r="A74" s="687"/>
      <c r="B74" s="687"/>
      <c r="C74" s="687"/>
      <c r="D74" s="695"/>
      <c r="E74" s="670"/>
      <c r="F74" s="317"/>
      <c r="G74" s="589"/>
      <c r="H74" s="600"/>
      <c r="I74" s="600"/>
      <c r="J74" s="655"/>
      <c r="K74" s="690"/>
      <c r="L74" s="600"/>
      <c r="M74" s="587"/>
      <c r="N74" s="713"/>
      <c r="O74" s="23" t="s">
        <v>233</v>
      </c>
      <c r="P74" s="23" t="s">
        <v>232</v>
      </c>
      <c r="Q74" s="22">
        <v>0</v>
      </c>
      <c r="R74" s="23">
        <v>0.81</v>
      </c>
      <c r="S74" s="23">
        <v>0.97</v>
      </c>
      <c r="T74" s="23">
        <v>0.85</v>
      </c>
      <c r="U74" s="71">
        <v>0.89</v>
      </c>
      <c r="V74" s="23">
        <v>0.93</v>
      </c>
      <c r="W74" s="23">
        <v>0.97</v>
      </c>
      <c r="X74" s="15">
        <v>0</v>
      </c>
      <c r="Y74" s="84">
        <v>0</v>
      </c>
      <c r="Z74" s="15">
        <v>0</v>
      </c>
      <c r="AA74" s="15">
        <v>0</v>
      </c>
      <c r="AB74" s="15">
        <f t="shared" si="1"/>
        <v>0</v>
      </c>
      <c r="AC74" s="15" t="s">
        <v>143</v>
      </c>
      <c r="AD74" s="84" t="s">
        <v>142</v>
      </c>
    </row>
    <row r="75" spans="1:30" ht="72" x14ac:dyDescent="0.2">
      <c r="A75" s="687"/>
      <c r="B75" s="687"/>
      <c r="C75" s="687"/>
      <c r="D75" s="695"/>
      <c r="E75" s="670"/>
      <c r="F75" s="317"/>
      <c r="G75" s="589"/>
      <c r="H75" s="600"/>
      <c r="I75" s="600"/>
      <c r="J75" s="655"/>
      <c r="K75" s="690"/>
      <c r="L75" s="600"/>
      <c r="M75" s="587"/>
      <c r="N75" s="713"/>
      <c r="O75" s="23" t="s">
        <v>231</v>
      </c>
      <c r="P75" s="23" t="s">
        <v>230</v>
      </c>
      <c r="Q75" s="22">
        <v>0</v>
      </c>
      <c r="R75" s="23">
        <v>0.76</v>
      </c>
      <c r="S75" s="23">
        <v>0.91</v>
      </c>
      <c r="T75" s="23">
        <v>0.79</v>
      </c>
      <c r="U75" s="71">
        <v>0.83</v>
      </c>
      <c r="V75" s="23">
        <v>0.875</v>
      </c>
      <c r="W75" s="23">
        <v>0.91</v>
      </c>
      <c r="X75" s="15">
        <v>0</v>
      </c>
      <c r="Y75" s="84">
        <v>0</v>
      </c>
      <c r="Z75" s="15">
        <v>0</v>
      </c>
      <c r="AA75" s="15">
        <v>0</v>
      </c>
      <c r="AB75" s="15">
        <f t="shared" si="1"/>
        <v>0</v>
      </c>
      <c r="AC75" s="15" t="s">
        <v>143</v>
      </c>
      <c r="AD75" s="84" t="s">
        <v>142</v>
      </c>
    </row>
    <row r="76" spans="1:30" ht="108" x14ac:dyDescent="0.2">
      <c r="A76" s="687"/>
      <c r="B76" s="687"/>
      <c r="C76" s="687"/>
      <c r="D76" s="695"/>
      <c r="E76" s="670"/>
      <c r="F76" s="317"/>
      <c r="G76" s="589"/>
      <c r="H76" s="600"/>
      <c r="I76" s="600"/>
      <c r="J76" s="655"/>
      <c r="K76" s="691"/>
      <c r="L76" s="600"/>
      <c r="M76" s="587"/>
      <c r="N76" s="713"/>
      <c r="O76" s="23" t="s">
        <v>229</v>
      </c>
      <c r="P76" s="23" t="s">
        <v>228</v>
      </c>
      <c r="Q76" s="22">
        <v>1.5066103888373545E-5</v>
      </c>
      <c r="R76" s="25">
        <v>0.15</v>
      </c>
      <c r="S76" s="25">
        <v>0.2</v>
      </c>
      <c r="T76" s="25">
        <v>0.16</v>
      </c>
      <c r="U76" s="79">
        <v>0.17499999999999999</v>
      </c>
      <c r="V76" s="25">
        <v>0.19</v>
      </c>
      <c r="W76" s="25">
        <v>0.2</v>
      </c>
      <c r="X76" s="15">
        <v>10000000</v>
      </c>
      <c r="Y76" s="84">
        <v>10000000</v>
      </c>
      <c r="Z76" s="15">
        <v>10000000</v>
      </c>
      <c r="AA76" s="15">
        <v>10000000</v>
      </c>
      <c r="AB76" s="15">
        <f t="shared" si="1"/>
        <v>40000000</v>
      </c>
      <c r="AC76" s="15" t="s">
        <v>143</v>
      </c>
      <c r="AD76" s="84" t="s">
        <v>142</v>
      </c>
    </row>
    <row r="77" spans="1:30" ht="63.75" customHeight="1" x14ac:dyDescent="0.2">
      <c r="A77" s="687"/>
      <c r="B77" s="687"/>
      <c r="C77" s="687"/>
      <c r="D77" s="695"/>
      <c r="E77" s="670"/>
      <c r="F77" s="317"/>
      <c r="G77" s="589"/>
      <c r="H77" s="663" t="s">
        <v>227</v>
      </c>
      <c r="I77" s="663" t="s">
        <v>226</v>
      </c>
      <c r="J77" s="684">
        <v>1.84E-2</v>
      </c>
      <c r="K77" s="663" t="s">
        <v>225</v>
      </c>
      <c r="L77" s="663" t="s">
        <v>224</v>
      </c>
      <c r="M77" s="587"/>
      <c r="N77" s="713"/>
      <c r="O77" s="23" t="s">
        <v>223</v>
      </c>
      <c r="P77" s="23" t="s">
        <v>222</v>
      </c>
      <c r="Q77" s="22">
        <v>0</v>
      </c>
      <c r="R77" s="23">
        <v>0.45</v>
      </c>
      <c r="S77" s="23">
        <v>0.56899999999999995</v>
      </c>
      <c r="T77" s="23">
        <v>0.48</v>
      </c>
      <c r="U77" s="71">
        <v>0.51</v>
      </c>
      <c r="V77" s="23">
        <v>0.54</v>
      </c>
      <c r="W77" s="23">
        <v>0.56899999999999995</v>
      </c>
      <c r="X77" s="15">
        <v>0</v>
      </c>
      <c r="Y77" s="84">
        <v>0</v>
      </c>
      <c r="Z77" s="15">
        <v>0</v>
      </c>
      <c r="AA77" s="15">
        <v>0</v>
      </c>
      <c r="AB77" s="15">
        <f t="shared" si="1"/>
        <v>0</v>
      </c>
      <c r="AC77" s="15" t="s">
        <v>143</v>
      </c>
      <c r="AD77" s="84" t="s">
        <v>142</v>
      </c>
    </row>
    <row r="78" spans="1:30" ht="60" x14ac:dyDescent="0.2">
      <c r="A78" s="687"/>
      <c r="B78" s="687"/>
      <c r="C78" s="687"/>
      <c r="D78" s="695"/>
      <c r="E78" s="670"/>
      <c r="F78" s="317"/>
      <c r="G78" s="589"/>
      <c r="H78" s="664"/>
      <c r="I78" s="664"/>
      <c r="J78" s="664"/>
      <c r="K78" s="664"/>
      <c r="L78" s="664"/>
      <c r="M78" s="587"/>
      <c r="N78" s="713"/>
      <c r="O78" s="23" t="s">
        <v>221</v>
      </c>
      <c r="P78" s="23" t="s">
        <v>220</v>
      </c>
      <c r="Q78" s="22">
        <v>0</v>
      </c>
      <c r="R78" s="23">
        <v>2.15</v>
      </c>
      <c r="S78" s="23">
        <v>2.661</v>
      </c>
      <c r="T78" s="23">
        <v>2.25</v>
      </c>
      <c r="U78" s="71">
        <v>2.4</v>
      </c>
      <c r="V78" s="23">
        <v>2.5499999999999998</v>
      </c>
      <c r="W78" s="23">
        <v>2.661</v>
      </c>
      <c r="X78" s="15">
        <v>0</v>
      </c>
      <c r="Y78" s="84">
        <v>0</v>
      </c>
      <c r="Z78" s="15">
        <v>0</v>
      </c>
      <c r="AA78" s="15">
        <v>0</v>
      </c>
      <c r="AB78" s="15">
        <f t="shared" si="1"/>
        <v>0</v>
      </c>
      <c r="AC78" s="15" t="s">
        <v>143</v>
      </c>
      <c r="AD78" s="84" t="s">
        <v>142</v>
      </c>
    </row>
    <row r="79" spans="1:30" ht="60" x14ac:dyDescent="0.2">
      <c r="A79" s="687"/>
      <c r="B79" s="687"/>
      <c r="C79" s="687"/>
      <c r="D79" s="695"/>
      <c r="E79" s="670"/>
      <c r="F79" s="317"/>
      <c r="G79" s="589"/>
      <c r="H79" s="664"/>
      <c r="I79" s="664"/>
      <c r="J79" s="664"/>
      <c r="K79" s="664"/>
      <c r="L79" s="664"/>
      <c r="M79" s="587"/>
      <c r="N79" s="713"/>
      <c r="O79" s="23" t="s">
        <v>219</v>
      </c>
      <c r="P79" s="23" t="s">
        <v>218</v>
      </c>
      <c r="Q79" s="22">
        <v>0</v>
      </c>
      <c r="R79" s="23">
        <v>1.7</v>
      </c>
      <c r="S79" s="23">
        <v>2.1040000000000001</v>
      </c>
      <c r="T79" s="23">
        <v>1.8</v>
      </c>
      <c r="U79" s="71">
        <v>1.9</v>
      </c>
      <c r="V79" s="32">
        <v>2</v>
      </c>
      <c r="W79" s="23">
        <v>2.1040000000000001</v>
      </c>
      <c r="X79" s="15">
        <v>0</v>
      </c>
      <c r="Y79" s="84">
        <v>0</v>
      </c>
      <c r="Z79" s="15">
        <v>0</v>
      </c>
      <c r="AA79" s="15">
        <v>0</v>
      </c>
      <c r="AB79" s="15">
        <f t="shared" ref="AB79:AB110" si="2">X79+Y79+Z79+AA79</f>
        <v>0</v>
      </c>
      <c r="AC79" s="15" t="s">
        <v>143</v>
      </c>
      <c r="AD79" s="84" t="s">
        <v>142</v>
      </c>
    </row>
    <row r="80" spans="1:30" ht="72" x14ac:dyDescent="0.2">
      <c r="A80" s="687"/>
      <c r="B80" s="687"/>
      <c r="C80" s="687"/>
      <c r="D80" s="695"/>
      <c r="E80" s="670"/>
      <c r="F80" s="317"/>
      <c r="G80" s="589"/>
      <c r="H80" s="664"/>
      <c r="I80" s="664"/>
      <c r="J80" s="664"/>
      <c r="K80" s="664"/>
      <c r="L80" s="664"/>
      <c r="M80" s="587"/>
      <c r="N80" s="713"/>
      <c r="O80" s="23" t="s">
        <v>217</v>
      </c>
      <c r="P80" s="23" t="s">
        <v>216</v>
      </c>
      <c r="Q80" s="22">
        <v>0</v>
      </c>
      <c r="R80" s="23" t="s">
        <v>215</v>
      </c>
      <c r="S80" s="23">
        <v>1</v>
      </c>
      <c r="T80" s="23">
        <v>0.3</v>
      </c>
      <c r="U80" s="71">
        <v>0.5</v>
      </c>
      <c r="V80" s="23">
        <v>0.8</v>
      </c>
      <c r="W80" s="23">
        <v>1</v>
      </c>
      <c r="X80" s="15">
        <v>0</v>
      </c>
      <c r="Y80" s="84">
        <v>0</v>
      </c>
      <c r="Z80" s="15">
        <v>0</v>
      </c>
      <c r="AA80" s="15">
        <v>0</v>
      </c>
      <c r="AB80" s="15">
        <f t="shared" si="2"/>
        <v>0</v>
      </c>
      <c r="AC80" s="15" t="s">
        <v>143</v>
      </c>
      <c r="AD80" s="84" t="s">
        <v>142</v>
      </c>
    </row>
    <row r="81" spans="1:30" ht="110.25" customHeight="1" x14ac:dyDescent="0.2">
      <c r="A81" s="687"/>
      <c r="B81" s="687"/>
      <c r="C81" s="687"/>
      <c r="D81" s="695"/>
      <c r="E81" s="670"/>
      <c r="F81" s="317"/>
      <c r="G81" s="589"/>
      <c r="H81" s="664"/>
      <c r="I81" s="664"/>
      <c r="J81" s="664"/>
      <c r="K81" s="664"/>
      <c r="L81" s="664"/>
      <c r="M81" s="587"/>
      <c r="N81" s="713"/>
      <c r="O81" s="23" t="s">
        <v>214</v>
      </c>
      <c r="P81" s="23" t="s">
        <v>213</v>
      </c>
      <c r="Q81" s="22">
        <v>4.1431785693027251E-5</v>
      </c>
      <c r="R81" s="31">
        <v>0.115</v>
      </c>
      <c r="S81" s="25">
        <v>0.2</v>
      </c>
      <c r="T81" s="25">
        <v>0.13</v>
      </c>
      <c r="U81" s="78">
        <v>0.15</v>
      </c>
      <c r="V81" s="25">
        <v>0.18</v>
      </c>
      <c r="W81" s="25">
        <v>0.2</v>
      </c>
      <c r="X81" s="15">
        <v>20000000</v>
      </c>
      <c r="Y81" s="84">
        <v>30000000</v>
      </c>
      <c r="Z81" s="15">
        <v>30000000</v>
      </c>
      <c r="AA81" s="15">
        <v>30000000</v>
      </c>
      <c r="AB81" s="15">
        <f t="shared" si="2"/>
        <v>110000000</v>
      </c>
      <c r="AC81" s="15" t="s">
        <v>143</v>
      </c>
      <c r="AD81" s="84" t="s">
        <v>142</v>
      </c>
    </row>
    <row r="82" spans="1:30" ht="66" customHeight="1" x14ac:dyDescent="0.2">
      <c r="A82" s="687"/>
      <c r="B82" s="687"/>
      <c r="C82" s="687"/>
      <c r="D82" s="695"/>
      <c r="E82" s="670"/>
      <c r="F82" s="317"/>
      <c r="G82" s="589"/>
      <c r="H82" s="664"/>
      <c r="I82" s="664"/>
      <c r="J82" s="664"/>
      <c r="K82" s="664"/>
      <c r="L82" s="664"/>
      <c r="M82" s="587"/>
      <c r="N82" s="714"/>
      <c r="O82" s="23" t="s">
        <v>212</v>
      </c>
      <c r="P82" s="23" t="s">
        <v>211</v>
      </c>
      <c r="Q82" s="22">
        <v>0</v>
      </c>
      <c r="R82" s="23">
        <v>0.625</v>
      </c>
      <c r="S82" s="23">
        <v>0.65</v>
      </c>
      <c r="T82" s="23">
        <v>0.63</v>
      </c>
      <c r="U82" s="71">
        <v>0.63500000000000001</v>
      </c>
      <c r="V82" s="23">
        <v>0.64</v>
      </c>
      <c r="W82" s="23">
        <v>0.65</v>
      </c>
      <c r="X82" s="15">
        <v>0</v>
      </c>
      <c r="Y82" s="84">
        <v>0</v>
      </c>
      <c r="Z82" s="15">
        <v>0</v>
      </c>
      <c r="AA82" s="15">
        <v>0</v>
      </c>
      <c r="AB82" s="15">
        <f t="shared" si="2"/>
        <v>0</v>
      </c>
      <c r="AC82" s="15" t="s">
        <v>143</v>
      </c>
      <c r="AD82" s="84" t="s">
        <v>142</v>
      </c>
    </row>
    <row r="83" spans="1:30" ht="202.5" customHeight="1" x14ac:dyDescent="0.2">
      <c r="A83" s="687"/>
      <c r="B83" s="687"/>
      <c r="C83" s="687"/>
      <c r="D83" s="695"/>
      <c r="E83" s="670"/>
      <c r="F83" s="317"/>
      <c r="G83" s="589"/>
      <c r="H83" s="664"/>
      <c r="I83" s="664"/>
      <c r="J83" s="664"/>
      <c r="K83" s="664"/>
      <c r="L83" s="664"/>
      <c r="M83" s="308" t="s">
        <v>210</v>
      </c>
      <c r="N83" s="49">
        <v>2.8248944790700399E-4</v>
      </c>
      <c r="O83" s="23" t="s">
        <v>209</v>
      </c>
      <c r="P83" s="23" t="s">
        <v>208</v>
      </c>
      <c r="Q83" s="22">
        <v>2.8248944790700399E-4</v>
      </c>
      <c r="R83" s="21">
        <v>4</v>
      </c>
      <c r="S83" s="21">
        <v>12</v>
      </c>
      <c r="T83" s="21">
        <v>3</v>
      </c>
      <c r="U83" s="80">
        <v>3</v>
      </c>
      <c r="V83" s="21">
        <v>3</v>
      </c>
      <c r="W83" s="21">
        <v>3</v>
      </c>
      <c r="X83" s="15">
        <v>150000000</v>
      </c>
      <c r="Y83" s="84">
        <v>200000000</v>
      </c>
      <c r="Z83" s="15">
        <v>200000000</v>
      </c>
      <c r="AA83" s="15">
        <v>200000000</v>
      </c>
      <c r="AB83" s="15">
        <f t="shared" si="2"/>
        <v>750000000</v>
      </c>
      <c r="AC83" s="15" t="s">
        <v>143</v>
      </c>
      <c r="AD83" s="84" t="s">
        <v>142</v>
      </c>
    </row>
    <row r="84" spans="1:30" ht="76.5" customHeight="1" x14ac:dyDescent="0.2">
      <c r="A84" s="687"/>
      <c r="B84" s="687"/>
      <c r="C84" s="687"/>
      <c r="D84" s="695"/>
      <c r="E84" s="670"/>
      <c r="F84" s="317"/>
      <c r="G84" s="589"/>
      <c r="H84" s="664"/>
      <c r="I84" s="664"/>
      <c r="J84" s="664"/>
      <c r="K84" s="664"/>
      <c r="L84" s="664"/>
      <c r="M84" s="646" t="s">
        <v>207</v>
      </c>
      <c r="N84" s="643">
        <v>9.8499999999999994E-3</v>
      </c>
      <c r="O84" s="23" t="s">
        <v>206</v>
      </c>
      <c r="P84" s="23" t="s">
        <v>205</v>
      </c>
      <c r="Q84" s="22">
        <v>0</v>
      </c>
      <c r="R84" s="21">
        <v>43</v>
      </c>
      <c r="S84" s="21">
        <v>277</v>
      </c>
      <c r="T84" s="21">
        <v>70</v>
      </c>
      <c r="U84" s="80">
        <v>70</v>
      </c>
      <c r="V84" s="21">
        <v>70</v>
      </c>
      <c r="W84" s="21">
        <v>67</v>
      </c>
      <c r="X84" s="15"/>
      <c r="Y84" s="84"/>
      <c r="Z84" s="15"/>
      <c r="AA84" s="15"/>
      <c r="AB84" s="15">
        <f t="shared" si="2"/>
        <v>0</v>
      </c>
      <c r="AC84" s="15" t="s">
        <v>204</v>
      </c>
      <c r="AD84" s="84" t="s">
        <v>142</v>
      </c>
    </row>
    <row r="85" spans="1:30" ht="96" x14ac:dyDescent="0.2">
      <c r="A85" s="687"/>
      <c r="B85" s="687"/>
      <c r="C85" s="687"/>
      <c r="D85" s="695"/>
      <c r="E85" s="670"/>
      <c r="F85" s="317"/>
      <c r="G85" s="589"/>
      <c r="H85" s="664"/>
      <c r="I85" s="664"/>
      <c r="J85" s="664"/>
      <c r="K85" s="664"/>
      <c r="L85" s="664"/>
      <c r="M85" s="647"/>
      <c r="N85" s="645"/>
      <c r="O85" s="23" t="s">
        <v>203</v>
      </c>
      <c r="P85" s="23" t="s">
        <v>202</v>
      </c>
      <c r="Q85" s="22">
        <v>9.8514247227797554E-3</v>
      </c>
      <c r="R85" s="30">
        <v>0</v>
      </c>
      <c r="S85" s="30">
        <v>27</v>
      </c>
      <c r="T85" s="30">
        <v>10</v>
      </c>
      <c r="U85" s="81">
        <v>10</v>
      </c>
      <c r="V85" s="20">
        <v>7</v>
      </c>
      <c r="W85" s="20"/>
      <c r="X85" s="15">
        <v>8948450056</v>
      </c>
      <c r="Y85" s="84">
        <v>8948450056</v>
      </c>
      <c r="Z85" s="15">
        <v>8258301779</v>
      </c>
      <c r="AA85" s="15"/>
      <c r="AB85" s="15">
        <f t="shared" si="2"/>
        <v>26155201891</v>
      </c>
      <c r="AC85" s="15" t="s">
        <v>201</v>
      </c>
      <c r="AD85" s="84" t="s">
        <v>142</v>
      </c>
    </row>
    <row r="86" spans="1:30" ht="59.25" customHeight="1" x14ac:dyDescent="0.2">
      <c r="A86" s="687"/>
      <c r="B86" s="687"/>
      <c r="C86" s="687"/>
      <c r="D86" s="695"/>
      <c r="E86" s="670"/>
      <c r="F86" s="317"/>
      <c r="G86" s="589"/>
      <c r="H86" s="664"/>
      <c r="I86" s="664"/>
      <c r="J86" s="664"/>
      <c r="K86" s="664"/>
      <c r="L86" s="664"/>
      <c r="M86" s="586" t="s">
        <v>200</v>
      </c>
      <c r="N86" s="648">
        <v>3.4000000000000002E-4</v>
      </c>
      <c r="O86" s="23" t="s">
        <v>199</v>
      </c>
      <c r="P86" s="23" t="s">
        <v>198</v>
      </c>
      <c r="Q86" s="22">
        <v>0</v>
      </c>
      <c r="R86" s="21">
        <v>332</v>
      </c>
      <c r="S86" s="21">
        <v>332</v>
      </c>
      <c r="T86" s="21">
        <v>332</v>
      </c>
      <c r="U86" s="80">
        <v>332</v>
      </c>
      <c r="V86" s="21">
        <v>332</v>
      </c>
      <c r="W86" s="21">
        <v>332</v>
      </c>
      <c r="X86" s="15"/>
      <c r="Y86" s="84"/>
      <c r="Z86" s="15"/>
      <c r="AA86" s="15"/>
      <c r="AB86" s="15">
        <f t="shared" si="2"/>
        <v>0</v>
      </c>
      <c r="AC86" s="15" t="s">
        <v>143</v>
      </c>
      <c r="AD86" s="84" t="s">
        <v>142</v>
      </c>
    </row>
    <row r="87" spans="1:30" ht="68.25" customHeight="1" x14ac:dyDescent="0.2">
      <c r="A87" s="687"/>
      <c r="B87" s="687"/>
      <c r="C87" s="687"/>
      <c r="D87" s="695"/>
      <c r="E87" s="670"/>
      <c r="F87" s="317"/>
      <c r="G87" s="589"/>
      <c r="H87" s="664"/>
      <c r="I87" s="664"/>
      <c r="J87" s="664"/>
      <c r="K87" s="664"/>
      <c r="L87" s="664"/>
      <c r="M87" s="586"/>
      <c r="N87" s="648"/>
      <c r="O87" s="23" t="s">
        <v>197</v>
      </c>
      <c r="P87" s="23" t="s">
        <v>196</v>
      </c>
      <c r="Q87" s="22">
        <v>3.3898733748840475E-4</v>
      </c>
      <c r="R87" s="21">
        <v>0</v>
      </c>
      <c r="S87" s="21">
        <v>26</v>
      </c>
      <c r="T87" s="21">
        <v>26</v>
      </c>
      <c r="U87" s="69"/>
      <c r="V87" s="20"/>
      <c r="W87" s="20"/>
      <c r="X87" s="15">
        <v>900000000</v>
      </c>
      <c r="Y87" s="84"/>
      <c r="Z87" s="15"/>
      <c r="AA87" s="15"/>
      <c r="AB87" s="15">
        <f t="shared" si="2"/>
        <v>900000000</v>
      </c>
      <c r="AC87" s="15" t="s">
        <v>143</v>
      </c>
      <c r="AD87" s="84" t="s">
        <v>142</v>
      </c>
    </row>
    <row r="88" spans="1:30" ht="105.75" customHeight="1" x14ac:dyDescent="0.2">
      <c r="A88" s="687"/>
      <c r="B88" s="687"/>
      <c r="C88" s="687"/>
      <c r="D88" s="695"/>
      <c r="E88" s="670"/>
      <c r="F88" s="317"/>
      <c r="G88" s="589"/>
      <c r="H88" s="664"/>
      <c r="I88" s="664"/>
      <c r="J88" s="664"/>
      <c r="K88" s="664"/>
      <c r="L88" s="664"/>
      <c r="M88" s="23" t="s">
        <v>195</v>
      </c>
      <c r="N88" s="241">
        <v>2.2599155832560318E-4</v>
      </c>
      <c r="O88" s="23" t="s">
        <v>194</v>
      </c>
      <c r="P88" s="23" t="s">
        <v>193</v>
      </c>
      <c r="Q88" s="22">
        <v>2.2599155832560318E-4</v>
      </c>
      <c r="R88" s="29">
        <v>1</v>
      </c>
      <c r="S88" s="20">
        <v>4</v>
      </c>
      <c r="T88" s="29">
        <v>1</v>
      </c>
      <c r="U88" s="82">
        <v>1</v>
      </c>
      <c r="V88" s="29">
        <v>1</v>
      </c>
      <c r="W88" s="29">
        <v>1</v>
      </c>
      <c r="X88" s="15">
        <v>150000000</v>
      </c>
      <c r="Y88" s="84">
        <v>150000000</v>
      </c>
      <c r="Z88" s="15">
        <v>150000000</v>
      </c>
      <c r="AA88" s="15">
        <v>150000000</v>
      </c>
      <c r="AB88" s="15">
        <f t="shared" si="2"/>
        <v>600000000</v>
      </c>
      <c r="AC88" s="15" t="s">
        <v>114</v>
      </c>
      <c r="AD88" s="84" t="s">
        <v>192</v>
      </c>
    </row>
    <row r="89" spans="1:30" ht="79.5" customHeight="1" x14ac:dyDescent="0.2">
      <c r="A89" s="687"/>
      <c r="B89" s="687"/>
      <c r="C89" s="687"/>
      <c r="D89" s="695"/>
      <c r="E89" s="670"/>
      <c r="F89" s="317"/>
      <c r="G89" s="589"/>
      <c r="H89" s="664"/>
      <c r="I89" s="664"/>
      <c r="J89" s="664"/>
      <c r="K89" s="664"/>
      <c r="L89" s="664"/>
      <c r="M89" s="309" t="s">
        <v>191</v>
      </c>
      <c r="N89" s="241">
        <v>1.5066103888373546E-4</v>
      </c>
      <c r="O89" s="23" t="s">
        <v>190</v>
      </c>
      <c r="P89" s="23" t="s">
        <v>189</v>
      </c>
      <c r="Q89" s="22">
        <v>1.5066103888373546E-4</v>
      </c>
      <c r="R89" s="20">
        <v>0</v>
      </c>
      <c r="S89" s="20">
        <v>1</v>
      </c>
      <c r="T89" s="20">
        <v>0.25</v>
      </c>
      <c r="U89" s="69">
        <v>0.25</v>
      </c>
      <c r="V89" s="20">
        <v>0.25</v>
      </c>
      <c r="W89" s="20">
        <v>0.25</v>
      </c>
      <c r="X89" s="15">
        <v>100000000</v>
      </c>
      <c r="Y89" s="84">
        <v>100000000</v>
      </c>
      <c r="Z89" s="15">
        <v>100000000</v>
      </c>
      <c r="AA89" s="15">
        <v>100000000</v>
      </c>
      <c r="AB89" s="15">
        <f t="shared" si="2"/>
        <v>400000000</v>
      </c>
      <c r="AC89" s="15" t="s">
        <v>114</v>
      </c>
      <c r="AD89" s="84" t="s">
        <v>188</v>
      </c>
    </row>
    <row r="90" spans="1:30" ht="55.5" customHeight="1" x14ac:dyDescent="0.2">
      <c r="A90" s="687"/>
      <c r="B90" s="687"/>
      <c r="C90" s="687"/>
      <c r="D90" s="695"/>
      <c r="E90" s="670"/>
      <c r="F90" s="317"/>
      <c r="G90" s="589"/>
      <c r="H90" s="664"/>
      <c r="I90" s="664"/>
      <c r="J90" s="664"/>
      <c r="K90" s="664"/>
      <c r="L90" s="664"/>
      <c r="M90" s="679" t="s">
        <v>25</v>
      </c>
      <c r="N90" s="680">
        <v>1.4999999999999999E-4</v>
      </c>
      <c r="O90" s="23" t="s">
        <v>46</v>
      </c>
      <c r="P90" s="23" t="s">
        <v>47</v>
      </c>
      <c r="Q90" s="22">
        <v>3.013220777674709E-5</v>
      </c>
      <c r="R90" s="23">
        <v>61</v>
      </c>
      <c r="S90" s="23">
        <v>120</v>
      </c>
      <c r="T90" s="23">
        <v>30</v>
      </c>
      <c r="U90" s="71">
        <v>30</v>
      </c>
      <c r="V90" s="23">
        <v>30</v>
      </c>
      <c r="W90" s="23">
        <v>30</v>
      </c>
      <c r="X90" s="15">
        <v>20000000</v>
      </c>
      <c r="Y90" s="84">
        <v>20000000</v>
      </c>
      <c r="Z90" s="15">
        <v>20000000</v>
      </c>
      <c r="AA90" s="15">
        <v>20000000</v>
      </c>
      <c r="AB90" s="15">
        <f t="shared" si="2"/>
        <v>80000000</v>
      </c>
      <c r="AC90" s="15" t="s">
        <v>114</v>
      </c>
      <c r="AD90" s="84" t="s">
        <v>142</v>
      </c>
    </row>
    <row r="91" spans="1:30" ht="48" x14ac:dyDescent="0.2">
      <c r="A91" s="687"/>
      <c r="B91" s="687"/>
      <c r="C91" s="687"/>
      <c r="D91" s="695"/>
      <c r="E91" s="670"/>
      <c r="F91" s="317"/>
      <c r="G91" s="589"/>
      <c r="H91" s="664"/>
      <c r="I91" s="664"/>
      <c r="J91" s="664"/>
      <c r="K91" s="664"/>
      <c r="L91" s="664"/>
      <c r="M91" s="679"/>
      <c r="N91" s="680"/>
      <c r="O91" s="23" t="s">
        <v>48</v>
      </c>
      <c r="P91" s="23" t="s">
        <v>49</v>
      </c>
      <c r="Q91" s="22">
        <v>3.013220777674709E-5</v>
      </c>
      <c r="R91" s="23">
        <v>0</v>
      </c>
      <c r="S91" s="23">
        <v>100</v>
      </c>
      <c r="T91" s="23">
        <v>25</v>
      </c>
      <c r="U91" s="71">
        <v>25</v>
      </c>
      <c r="V91" s="23">
        <v>25</v>
      </c>
      <c r="W91" s="23">
        <v>25</v>
      </c>
      <c r="X91" s="15">
        <v>20000000</v>
      </c>
      <c r="Y91" s="84">
        <v>20000000</v>
      </c>
      <c r="Z91" s="15">
        <v>20000000</v>
      </c>
      <c r="AA91" s="15">
        <v>20000000</v>
      </c>
      <c r="AB91" s="15">
        <f t="shared" si="2"/>
        <v>80000000</v>
      </c>
      <c r="AC91" s="15" t="s">
        <v>114</v>
      </c>
      <c r="AD91" s="84" t="s">
        <v>142</v>
      </c>
    </row>
    <row r="92" spans="1:30" ht="72" x14ac:dyDescent="0.2">
      <c r="A92" s="687"/>
      <c r="B92" s="687"/>
      <c r="C92" s="687"/>
      <c r="D92" s="695"/>
      <c r="E92" s="670"/>
      <c r="F92" s="317"/>
      <c r="G92" s="589"/>
      <c r="H92" s="664"/>
      <c r="I92" s="664"/>
      <c r="J92" s="664"/>
      <c r="K92" s="664"/>
      <c r="L92" s="664"/>
      <c r="M92" s="679"/>
      <c r="N92" s="680"/>
      <c r="O92" s="23" t="s">
        <v>50</v>
      </c>
      <c r="P92" s="23" t="s">
        <v>51</v>
      </c>
      <c r="Q92" s="22">
        <v>3.013220777674709E-5</v>
      </c>
      <c r="R92" s="23">
        <v>21</v>
      </c>
      <c r="S92" s="23">
        <v>100</v>
      </c>
      <c r="T92" s="23">
        <v>25</v>
      </c>
      <c r="U92" s="71">
        <v>25</v>
      </c>
      <c r="V92" s="23">
        <v>25</v>
      </c>
      <c r="W92" s="23">
        <v>25</v>
      </c>
      <c r="X92" s="15">
        <v>20000000</v>
      </c>
      <c r="Y92" s="84">
        <v>20000000</v>
      </c>
      <c r="Z92" s="15">
        <v>20000000</v>
      </c>
      <c r="AA92" s="15">
        <v>20000000</v>
      </c>
      <c r="AB92" s="15">
        <f t="shared" si="2"/>
        <v>80000000</v>
      </c>
      <c r="AC92" s="15" t="s">
        <v>114</v>
      </c>
      <c r="AD92" s="84" t="s">
        <v>142</v>
      </c>
    </row>
    <row r="93" spans="1:30" ht="48" x14ac:dyDescent="0.2">
      <c r="A93" s="687"/>
      <c r="B93" s="687"/>
      <c r="C93" s="687"/>
      <c r="D93" s="695"/>
      <c r="E93" s="670"/>
      <c r="F93" s="317"/>
      <c r="G93" s="589"/>
      <c r="H93" s="664"/>
      <c r="I93" s="664"/>
      <c r="J93" s="664"/>
      <c r="K93" s="664"/>
      <c r="L93" s="664"/>
      <c r="M93" s="679"/>
      <c r="N93" s="680"/>
      <c r="O93" s="23" t="s">
        <v>52</v>
      </c>
      <c r="P93" s="23" t="s">
        <v>53</v>
      </c>
      <c r="Q93" s="22">
        <v>3.013220777674709E-5</v>
      </c>
      <c r="R93" s="23">
        <v>1000</v>
      </c>
      <c r="S93" s="23">
        <v>300</v>
      </c>
      <c r="T93" s="23">
        <v>20</v>
      </c>
      <c r="U93" s="71">
        <v>100</v>
      </c>
      <c r="V93" s="23">
        <v>100</v>
      </c>
      <c r="W93" s="23">
        <v>80</v>
      </c>
      <c r="X93" s="15">
        <v>20000000</v>
      </c>
      <c r="Y93" s="84">
        <v>20000000</v>
      </c>
      <c r="Z93" s="15">
        <v>20000000</v>
      </c>
      <c r="AA93" s="15">
        <v>20000000</v>
      </c>
      <c r="AB93" s="15">
        <f t="shared" si="2"/>
        <v>80000000</v>
      </c>
      <c r="AC93" s="15" t="s">
        <v>114</v>
      </c>
      <c r="AD93" s="84" t="s">
        <v>142</v>
      </c>
    </row>
    <row r="94" spans="1:30" ht="60" x14ac:dyDescent="0.2">
      <c r="A94" s="687"/>
      <c r="B94" s="687"/>
      <c r="C94" s="687"/>
      <c r="D94" s="695"/>
      <c r="E94" s="670"/>
      <c r="F94" s="317"/>
      <c r="G94" s="589"/>
      <c r="H94" s="664"/>
      <c r="I94" s="664"/>
      <c r="J94" s="664"/>
      <c r="K94" s="664"/>
      <c r="L94" s="664"/>
      <c r="M94" s="679"/>
      <c r="N94" s="680"/>
      <c r="O94" s="23" t="s">
        <v>54</v>
      </c>
      <c r="P94" s="23" t="s">
        <v>55</v>
      </c>
      <c r="Q94" s="22">
        <v>3.013220777674709E-5</v>
      </c>
      <c r="R94" s="23">
        <v>2</v>
      </c>
      <c r="S94" s="23">
        <v>10</v>
      </c>
      <c r="T94" s="20">
        <v>2</v>
      </c>
      <c r="U94" s="69">
        <v>3</v>
      </c>
      <c r="V94" s="20">
        <v>3</v>
      </c>
      <c r="W94" s="20">
        <v>2</v>
      </c>
      <c r="X94" s="15">
        <v>20000000</v>
      </c>
      <c r="Y94" s="84">
        <v>20000000</v>
      </c>
      <c r="Z94" s="15">
        <v>20000000</v>
      </c>
      <c r="AA94" s="15">
        <v>20000000</v>
      </c>
      <c r="AB94" s="15">
        <f t="shared" si="2"/>
        <v>80000000</v>
      </c>
      <c r="AC94" s="15" t="s">
        <v>114</v>
      </c>
      <c r="AD94" s="84" t="s">
        <v>142</v>
      </c>
    </row>
    <row r="95" spans="1:30" ht="88.5" customHeight="1" x14ac:dyDescent="0.2">
      <c r="A95" s="687"/>
      <c r="B95" s="687"/>
      <c r="C95" s="687"/>
      <c r="D95" s="695"/>
      <c r="E95" s="670"/>
      <c r="F95" s="317"/>
      <c r="G95" s="589"/>
      <c r="H95" s="664"/>
      <c r="I95" s="664"/>
      <c r="J95" s="664"/>
      <c r="K95" s="664"/>
      <c r="L95" s="664"/>
      <c r="M95" s="586" t="s">
        <v>26</v>
      </c>
      <c r="N95" s="619" t="s">
        <v>187</v>
      </c>
      <c r="O95" s="28" t="s">
        <v>56</v>
      </c>
      <c r="P95" s="28" t="s">
        <v>57</v>
      </c>
      <c r="Q95" s="22">
        <v>6.7420814900471621E-5</v>
      </c>
      <c r="R95" s="28">
        <v>0</v>
      </c>
      <c r="S95" s="28">
        <v>60</v>
      </c>
      <c r="T95" s="23">
        <v>15</v>
      </c>
      <c r="U95" s="71">
        <v>15</v>
      </c>
      <c r="V95" s="23">
        <v>15</v>
      </c>
      <c r="W95" s="23">
        <v>15</v>
      </c>
      <c r="X95" s="15">
        <v>29000000</v>
      </c>
      <c r="Y95" s="84">
        <v>50000000</v>
      </c>
      <c r="Z95" s="15">
        <v>50000000</v>
      </c>
      <c r="AA95" s="15">
        <v>50000000</v>
      </c>
      <c r="AB95" s="15">
        <f t="shared" si="2"/>
        <v>179000000</v>
      </c>
      <c r="AC95" s="15" t="s">
        <v>143</v>
      </c>
      <c r="AD95" s="84" t="s">
        <v>142</v>
      </c>
    </row>
    <row r="96" spans="1:30" ht="111.75" customHeight="1" x14ac:dyDescent="0.2">
      <c r="A96" s="687"/>
      <c r="B96" s="687"/>
      <c r="C96" s="687"/>
      <c r="D96" s="695"/>
      <c r="E96" s="670"/>
      <c r="F96" s="317"/>
      <c r="G96" s="589"/>
      <c r="H96" s="664"/>
      <c r="I96" s="664"/>
      <c r="J96" s="664"/>
      <c r="K96" s="664"/>
      <c r="L96" s="664"/>
      <c r="M96" s="586"/>
      <c r="N96" s="620"/>
      <c r="O96" s="28" t="s">
        <v>58</v>
      </c>
      <c r="P96" s="28" t="s">
        <v>59</v>
      </c>
      <c r="Q96" s="22">
        <v>4.5198311665120635E-5</v>
      </c>
      <c r="R96" s="28">
        <v>0</v>
      </c>
      <c r="S96" s="28">
        <v>4</v>
      </c>
      <c r="T96" s="23">
        <v>1</v>
      </c>
      <c r="U96" s="71">
        <v>1</v>
      </c>
      <c r="V96" s="23">
        <v>1</v>
      </c>
      <c r="W96" s="23">
        <v>1</v>
      </c>
      <c r="X96" s="15">
        <v>30000000</v>
      </c>
      <c r="Y96" s="84">
        <v>30000000</v>
      </c>
      <c r="Z96" s="15">
        <v>30000000</v>
      </c>
      <c r="AA96" s="15">
        <v>30000000</v>
      </c>
      <c r="AB96" s="15">
        <f t="shared" si="2"/>
        <v>120000000</v>
      </c>
      <c r="AC96" s="15" t="s">
        <v>143</v>
      </c>
      <c r="AD96" s="84" t="s">
        <v>186</v>
      </c>
    </row>
    <row r="97" spans="1:30" ht="110.25" customHeight="1" x14ac:dyDescent="0.2">
      <c r="A97" s="687"/>
      <c r="B97" s="687"/>
      <c r="C97" s="687"/>
      <c r="D97" s="695"/>
      <c r="E97" s="670"/>
      <c r="F97" s="317"/>
      <c r="G97" s="589"/>
      <c r="H97" s="664"/>
      <c r="I97" s="664"/>
      <c r="J97" s="664"/>
      <c r="K97" s="664"/>
      <c r="L97" s="664"/>
      <c r="M97" s="586"/>
      <c r="N97" s="620"/>
      <c r="O97" s="28" t="s">
        <v>60</v>
      </c>
      <c r="P97" s="28" t="s">
        <v>61</v>
      </c>
      <c r="Q97" s="22">
        <v>1.5066103888373545E-5</v>
      </c>
      <c r="R97" s="28">
        <v>0</v>
      </c>
      <c r="S97" s="28">
        <v>4</v>
      </c>
      <c r="T97" s="23">
        <v>1</v>
      </c>
      <c r="U97" s="71">
        <v>1</v>
      </c>
      <c r="V97" s="23">
        <v>1</v>
      </c>
      <c r="W97" s="23">
        <v>1</v>
      </c>
      <c r="X97" s="15">
        <v>10000000</v>
      </c>
      <c r="Y97" s="84">
        <v>10000000</v>
      </c>
      <c r="Z97" s="15">
        <v>10000000</v>
      </c>
      <c r="AA97" s="15">
        <v>10000000</v>
      </c>
      <c r="AB97" s="15">
        <f t="shared" si="2"/>
        <v>40000000</v>
      </c>
      <c r="AC97" s="15" t="s">
        <v>143</v>
      </c>
      <c r="AD97" s="84" t="s">
        <v>185</v>
      </c>
    </row>
    <row r="98" spans="1:30" ht="99.75" customHeight="1" x14ac:dyDescent="0.2">
      <c r="A98" s="687"/>
      <c r="B98" s="687"/>
      <c r="C98" s="687"/>
      <c r="D98" s="695"/>
      <c r="E98" s="670"/>
      <c r="F98" s="317"/>
      <c r="G98" s="589"/>
      <c r="H98" s="664"/>
      <c r="I98" s="664"/>
      <c r="J98" s="664"/>
      <c r="K98" s="664"/>
      <c r="L98" s="664"/>
      <c r="M98" s="586"/>
      <c r="N98" s="621"/>
      <c r="O98" s="28" t="s">
        <v>62</v>
      </c>
      <c r="P98" s="28" t="s">
        <v>63</v>
      </c>
      <c r="Q98" s="22">
        <v>1.5066103888373545E-5</v>
      </c>
      <c r="R98" s="28">
        <v>0</v>
      </c>
      <c r="S98" s="28">
        <v>4</v>
      </c>
      <c r="T98" s="23">
        <v>1</v>
      </c>
      <c r="U98" s="71">
        <v>1</v>
      </c>
      <c r="V98" s="23">
        <v>1</v>
      </c>
      <c r="W98" s="23">
        <v>1</v>
      </c>
      <c r="X98" s="15">
        <v>10000000</v>
      </c>
      <c r="Y98" s="84">
        <v>10000000</v>
      </c>
      <c r="Z98" s="15">
        <v>10000000</v>
      </c>
      <c r="AA98" s="15">
        <v>10000000</v>
      </c>
      <c r="AB98" s="15">
        <f t="shared" si="2"/>
        <v>40000000</v>
      </c>
      <c r="AC98" s="15" t="s">
        <v>143</v>
      </c>
      <c r="AD98" s="84" t="s">
        <v>142</v>
      </c>
    </row>
    <row r="99" spans="1:30" ht="84.75" customHeight="1" x14ac:dyDescent="0.2">
      <c r="A99" s="687"/>
      <c r="B99" s="687"/>
      <c r="C99" s="687"/>
      <c r="D99" s="695"/>
      <c r="E99" s="670"/>
      <c r="F99" s="317"/>
      <c r="G99" s="589"/>
      <c r="H99" s="664"/>
      <c r="I99" s="664"/>
      <c r="J99" s="664"/>
      <c r="K99" s="664"/>
      <c r="L99" s="664"/>
      <c r="M99" s="586" t="s">
        <v>184</v>
      </c>
      <c r="N99" s="643">
        <v>5.0000000000000002E-5</v>
      </c>
      <c r="O99" s="23" t="s">
        <v>183</v>
      </c>
      <c r="P99" s="23" t="s">
        <v>182</v>
      </c>
      <c r="Q99" s="22">
        <v>3.013220777674709E-5</v>
      </c>
      <c r="R99" s="23">
        <v>202</v>
      </c>
      <c r="S99" s="23">
        <v>202</v>
      </c>
      <c r="T99" s="23">
        <v>202</v>
      </c>
      <c r="U99" s="71">
        <v>202</v>
      </c>
      <c r="V99" s="23">
        <v>202</v>
      </c>
      <c r="W99" s="23">
        <v>202</v>
      </c>
      <c r="X99" s="15">
        <v>20000000</v>
      </c>
      <c r="Y99" s="84">
        <v>20000000</v>
      </c>
      <c r="Z99" s="15">
        <v>20000000</v>
      </c>
      <c r="AA99" s="15">
        <v>20000000</v>
      </c>
      <c r="AB99" s="15">
        <f t="shared" si="2"/>
        <v>80000000</v>
      </c>
      <c r="AC99" s="15" t="s">
        <v>143</v>
      </c>
      <c r="AD99" s="84" t="s">
        <v>142</v>
      </c>
    </row>
    <row r="100" spans="1:30" ht="141" customHeight="1" x14ac:dyDescent="0.2">
      <c r="A100" s="687"/>
      <c r="B100" s="687"/>
      <c r="C100" s="687"/>
      <c r="D100" s="695"/>
      <c r="E100" s="670"/>
      <c r="F100" s="317"/>
      <c r="G100" s="589"/>
      <c r="H100" s="664"/>
      <c r="I100" s="664"/>
      <c r="J100" s="664"/>
      <c r="K100" s="664"/>
      <c r="L100" s="664"/>
      <c r="M100" s="586"/>
      <c r="N100" s="645"/>
      <c r="O100" s="23" t="s">
        <v>181</v>
      </c>
      <c r="P100" s="23" t="s">
        <v>180</v>
      </c>
      <c r="Q100" s="22">
        <v>1.5066103888373545E-5</v>
      </c>
      <c r="R100" s="23">
        <v>0</v>
      </c>
      <c r="S100" s="23">
        <v>20</v>
      </c>
      <c r="T100" s="23">
        <v>5</v>
      </c>
      <c r="U100" s="71">
        <v>5</v>
      </c>
      <c r="V100" s="23">
        <v>5</v>
      </c>
      <c r="W100" s="23">
        <v>5</v>
      </c>
      <c r="X100" s="15">
        <v>10000000</v>
      </c>
      <c r="Y100" s="84">
        <v>10000000</v>
      </c>
      <c r="Z100" s="15">
        <v>10000000</v>
      </c>
      <c r="AA100" s="15">
        <v>10000000</v>
      </c>
      <c r="AB100" s="15">
        <f t="shared" si="2"/>
        <v>40000000</v>
      </c>
      <c r="AC100" s="15" t="s">
        <v>143</v>
      </c>
      <c r="AD100" s="84" t="s">
        <v>142</v>
      </c>
    </row>
    <row r="101" spans="1:30" ht="82.5" customHeight="1" x14ac:dyDescent="0.2">
      <c r="A101" s="687"/>
      <c r="B101" s="687"/>
      <c r="C101" s="687"/>
      <c r="D101" s="695"/>
      <c r="E101" s="670"/>
      <c r="F101" s="317"/>
      <c r="G101" s="589"/>
      <c r="H101" s="664"/>
      <c r="I101" s="664"/>
      <c r="J101" s="664"/>
      <c r="K101" s="664"/>
      <c r="L101" s="664"/>
      <c r="M101" s="587" t="s">
        <v>179</v>
      </c>
      <c r="N101" s="574">
        <v>3.4399999999999999E-3</v>
      </c>
      <c r="O101" s="23" t="s">
        <v>178</v>
      </c>
      <c r="P101" s="23" t="s">
        <v>177</v>
      </c>
      <c r="Q101" s="22">
        <v>3.443388955189774E-3</v>
      </c>
      <c r="R101" s="23">
        <v>49</v>
      </c>
      <c r="S101" s="23">
        <v>51</v>
      </c>
      <c r="T101" s="23">
        <v>10</v>
      </c>
      <c r="U101" s="71">
        <v>15</v>
      </c>
      <c r="V101" s="23">
        <v>15</v>
      </c>
      <c r="W101" s="23">
        <v>11</v>
      </c>
      <c r="X101" s="15">
        <v>2152869321</v>
      </c>
      <c r="Y101" s="84">
        <v>2238984094</v>
      </c>
      <c r="Z101" s="15">
        <v>2328543458</v>
      </c>
      <c r="AA101" s="15">
        <v>2421685196</v>
      </c>
      <c r="AB101" s="15">
        <f t="shared" si="2"/>
        <v>9142082069</v>
      </c>
      <c r="AC101" s="15" t="s">
        <v>176</v>
      </c>
      <c r="AD101" s="84" t="s">
        <v>142</v>
      </c>
    </row>
    <row r="102" spans="1:30" ht="95.25" customHeight="1" x14ac:dyDescent="0.2">
      <c r="A102" s="687"/>
      <c r="B102" s="687"/>
      <c r="C102" s="687"/>
      <c r="D102" s="695"/>
      <c r="E102" s="670"/>
      <c r="F102" s="317"/>
      <c r="G102" s="589"/>
      <c r="H102" s="664"/>
      <c r="I102" s="664"/>
      <c r="J102" s="664"/>
      <c r="K102" s="664"/>
      <c r="L102" s="664"/>
      <c r="M102" s="587"/>
      <c r="N102" s="575"/>
      <c r="O102" s="23" t="s">
        <v>175</v>
      </c>
      <c r="P102" s="23" t="s">
        <v>174</v>
      </c>
      <c r="Q102" s="22">
        <v>0</v>
      </c>
      <c r="R102" s="23">
        <v>1</v>
      </c>
      <c r="S102" s="23">
        <v>4</v>
      </c>
      <c r="T102" s="23">
        <v>1</v>
      </c>
      <c r="U102" s="71">
        <v>1</v>
      </c>
      <c r="V102" s="23">
        <v>1</v>
      </c>
      <c r="W102" s="23">
        <v>1</v>
      </c>
      <c r="X102" s="15"/>
      <c r="Y102" s="84"/>
      <c r="Z102" s="15"/>
      <c r="AA102" s="15"/>
      <c r="AB102" s="15">
        <f t="shared" si="2"/>
        <v>0</v>
      </c>
      <c r="AC102" s="15" t="s">
        <v>160</v>
      </c>
      <c r="AD102" s="84" t="s">
        <v>142</v>
      </c>
    </row>
    <row r="103" spans="1:30" ht="63.75" customHeight="1" x14ac:dyDescent="0.2">
      <c r="A103" s="687"/>
      <c r="B103" s="687"/>
      <c r="C103" s="687"/>
      <c r="D103" s="695"/>
      <c r="E103" s="670"/>
      <c r="F103" s="317"/>
      <c r="G103" s="589"/>
      <c r="H103" s="664"/>
      <c r="I103" s="664"/>
      <c r="J103" s="664"/>
      <c r="K103" s="664"/>
      <c r="L103" s="664"/>
      <c r="M103" s="587"/>
      <c r="N103" s="575"/>
      <c r="O103" s="23" t="s">
        <v>173</v>
      </c>
      <c r="P103" s="23" t="s">
        <v>172</v>
      </c>
      <c r="Q103" s="22">
        <v>0</v>
      </c>
      <c r="R103" s="23">
        <v>388</v>
      </c>
      <c r="S103" s="23">
        <v>776</v>
      </c>
      <c r="T103" s="23">
        <v>190</v>
      </c>
      <c r="U103" s="71">
        <v>380</v>
      </c>
      <c r="V103" s="23">
        <v>570</v>
      </c>
      <c r="W103" s="23">
        <v>776</v>
      </c>
      <c r="X103" s="15"/>
      <c r="Y103" s="84"/>
      <c r="Z103" s="15"/>
      <c r="AA103" s="15"/>
      <c r="AB103" s="15">
        <f t="shared" si="2"/>
        <v>0</v>
      </c>
      <c r="AC103" s="15" t="s">
        <v>160</v>
      </c>
      <c r="AD103" s="84" t="s">
        <v>149</v>
      </c>
    </row>
    <row r="104" spans="1:30" ht="74.25" customHeight="1" x14ac:dyDescent="0.2">
      <c r="A104" s="687"/>
      <c r="B104" s="687"/>
      <c r="C104" s="687"/>
      <c r="D104" s="695"/>
      <c r="E104" s="670"/>
      <c r="F104" s="317"/>
      <c r="G104" s="589"/>
      <c r="H104" s="664"/>
      <c r="I104" s="664"/>
      <c r="J104" s="664"/>
      <c r="K104" s="664"/>
      <c r="L104" s="664"/>
      <c r="M104" s="587"/>
      <c r="N104" s="575"/>
      <c r="O104" s="23" t="s">
        <v>171</v>
      </c>
      <c r="P104" s="23" t="s">
        <v>170</v>
      </c>
      <c r="Q104" s="22">
        <v>0</v>
      </c>
      <c r="R104" s="25">
        <v>0.23</v>
      </c>
      <c r="S104" s="25">
        <v>0.25</v>
      </c>
      <c r="T104" s="27">
        <v>0.23499999999999999</v>
      </c>
      <c r="U104" s="78">
        <v>0.24</v>
      </c>
      <c r="V104" s="27">
        <v>0.245</v>
      </c>
      <c r="W104" s="25">
        <v>0.25</v>
      </c>
      <c r="X104" s="15"/>
      <c r="Y104" s="84"/>
      <c r="Z104" s="15"/>
      <c r="AA104" s="15"/>
      <c r="AB104" s="15">
        <f t="shared" si="2"/>
        <v>0</v>
      </c>
      <c r="AC104" s="15" t="s">
        <v>160</v>
      </c>
      <c r="AD104" s="84" t="s">
        <v>149</v>
      </c>
    </row>
    <row r="105" spans="1:30" ht="61.5" customHeight="1" x14ac:dyDescent="0.2">
      <c r="A105" s="687"/>
      <c r="B105" s="687"/>
      <c r="C105" s="687"/>
      <c r="D105" s="695"/>
      <c r="E105" s="670"/>
      <c r="F105" s="317"/>
      <c r="G105" s="589"/>
      <c r="H105" s="664"/>
      <c r="I105" s="664"/>
      <c r="J105" s="664"/>
      <c r="K105" s="664"/>
      <c r="L105" s="664"/>
      <c r="M105" s="587"/>
      <c r="N105" s="575"/>
      <c r="O105" s="23" t="s">
        <v>169</v>
      </c>
      <c r="P105" s="23" t="s">
        <v>168</v>
      </c>
      <c r="Q105" s="22">
        <v>0</v>
      </c>
      <c r="R105" s="23">
        <v>3027</v>
      </c>
      <c r="S105" s="23">
        <v>4000</v>
      </c>
      <c r="T105" s="23">
        <v>1000</v>
      </c>
      <c r="U105" s="71">
        <v>1000</v>
      </c>
      <c r="V105" s="23">
        <v>1000</v>
      </c>
      <c r="W105" s="23">
        <v>1000</v>
      </c>
      <c r="X105" s="15"/>
      <c r="Y105" s="84"/>
      <c r="Z105" s="15"/>
      <c r="AA105" s="15"/>
      <c r="AB105" s="15">
        <f t="shared" si="2"/>
        <v>0</v>
      </c>
      <c r="AC105" s="15" t="s">
        <v>160</v>
      </c>
      <c r="AD105" s="84" t="s">
        <v>149</v>
      </c>
    </row>
    <row r="106" spans="1:30" ht="69.75" customHeight="1" x14ac:dyDescent="0.2">
      <c r="A106" s="687"/>
      <c r="B106" s="687"/>
      <c r="C106" s="687"/>
      <c r="D106" s="695"/>
      <c r="E106" s="670"/>
      <c r="F106" s="317"/>
      <c r="G106" s="589"/>
      <c r="H106" s="664"/>
      <c r="I106" s="664"/>
      <c r="J106" s="664"/>
      <c r="K106" s="664"/>
      <c r="L106" s="664"/>
      <c r="M106" s="587"/>
      <c r="N106" s="575"/>
      <c r="O106" s="23" t="s">
        <v>167</v>
      </c>
      <c r="P106" s="23" t="s">
        <v>166</v>
      </c>
      <c r="Q106" s="22">
        <v>0</v>
      </c>
      <c r="R106" s="23">
        <v>628</v>
      </c>
      <c r="S106" s="23">
        <v>1000</v>
      </c>
      <c r="T106" s="23">
        <v>250</v>
      </c>
      <c r="U106" s="71">
        <v>250</v>
      </c>
      <c r="V106" s="23">
        <v>250</v>
      </c>
      <c r="W106" s="23">
        <v>250</v>
      </c>
      <c r="X106" s="15"/>
      <c r="Y106" s="84"/>
      <c r="Z106" s="15"/>
      <c r="AA106" s="15"/>
      <c r="AB106" s="15">
        <f t="shared" si="2"/>
        <v>0</v>
      </c>
      <c r="AC106" s="15" t="s">
        <v>160</v>
      </c>
      <c r="AD106" s="84" t="s">
        <v>149</v>
      </c>
    </row>
    <row r="107" spans="1:30" ht="69" customHeight="1" x14ac:dyDescent="0.2">
      <c r="A107" s="687"/>
      <c r="B107" s="687"/>
      <c r="C107" s="687"/>
      <c r="D107" s="695"/>
      <c r="E107" s="670"/>
      <c r="F107" s="317"/>
      <c r="G107" s="589"/>
      <c r="H107" s="664"/>
      <c r="I107" s="664"/>
      <c r="J107" s="664"/>
      <c r="K107" s="664"/>
      <c r="L107" s="664"/>
      <c r="M107" s="587"/>
      <c r="N107" s="575"/>
      <c r="O107" s="23" t="s">
        <v>165</v>
      </c>
      <c r="P107" s="23" t="s">
        <v>164</v>
      </c>
      <c r="Q107" s="22">
        <v>0</v>
      </c>
      <c r="R107" s="25">
        <v>0.49</v>
      </c>
      <c r="S107" s="25">
        <v>0.4</v>
      </c>
      <c r="T107" s="25">
        <v>0.47</v>
      </c>
      <c r="U107" s="78">
        <v>0.45</v>
      </c>
      <c r="V107" s="25">
        <v>0.43</v>
      </c>
      <c r="W107" s="25">
        <v>0.4</v>
      </c>
      <c r="X107" s="15"/>
      <c r="Y107" s="84"/>
      <c r="Z107" s="15"/>
      <c r="AA107" s="15"/>
      <c r="AB107" s="15">
        <f t="shared" si="2"/>
        <v>0</v>
      </c>
      <c r="AC107" s="15" t="s">
        <v>160</v>
      </c>
      <c r="AD107" s="84" t="s">
        <v>149</v>
      </c>
    </row>
    <row r="108" spans="1:30" ht="71.25" customHeight="1" x14ac:dyDescent="0.2">
      <c r="A108" s="687"/>
      <c r="B108" s="687"/>
      <c r="C108" s="687"/>
      <c r="D108" s="695"/>
      <c r="E108" s="670"/>
      <c r="F108" s="317"/>
      <c r="G108" s="589"/>
      <c r="H108" s="664"/>
      <c r="I108" s="664"/>
      <c r="J108" s="664"/>
      <c r="K108" s="664"/>
      <c r="L108" s="664"/>
      <c r="M108" s="587"/>
      <c r="N108" s="576"/>
      <c r="O108" s="23" t="s">
        <v>163</v>
      </c>
      <c r="P108" s="23" t="s">
        <v>162</v>
      </c>
      <c r="Q108" s="22">
        <v>0</v>
      </c>
      <c r="R108" s="23" t="s">
        <v>161</v>
      </c>
      <c r="S108" s="25">
        <v>0.4</v>
      </c>
      <c r="T108" s="25">
        <v>0.5</v>
      </c>
      <c r="U108" s="78">
        <v>0.47</v>
      </c>
      <c r="V108" s="25">
        <v>0.44</v>
      </c>
      <c r="W108" s="25">
        <v>0.4</v>
      </c>
      <c r="X108" s="15"/>
      <c r="Y108" s="84"/>
      <c r="Z108" s="15"/>
      <c r="AA108" s="15"/>
      <c r="AB108" s="15">
        <f t="shared" si="2"/>
        <v>0</v>
      </c>
      <c r="AC108" s="15" t="s">
        <v>160</v>
      </c>
      <c r="AD108" s="84" t="s">
        <v>149</v>
      </c>
    </row>
    <row r="109" spans="1:30" ht="60" customHeight="1" x14ac:dyDescent="0.2">
      <c r="A109" s="687"/>
      <c r="B109" s="687"/>
      <c r="C109" s="687"/>
      <c r="D109" s="695"/>
      <c r="E109" s="670"/>
      <c r="F109" s="317"/>
      <c r="G109" s="589"/>
      <c r="H109" s="664"/>
      <c r="I109" s="664"/>
      <c r="J109" s="664"/>
      <c r="K109" s="664"/>
      <c r="L109" s="664"/>
      <c r="M109" s="586" t="s">
        <v>27</v>
      </c>
      <c r="N109" s="574">
        <v>1.97E-3</v>
      </c>
      <c r="O109" s="26" t="s">
        <v>68</v>
      </c>
      <c r="P109" s="26" t="s">
        <v>69</v>
      </c>
      <c r="Q109" s="22">
        <v>3.7665259720933866E-5</v>
      </c>
      <c r="R109" s="21">
        <v>0</v>
      </c>
      <c r="S109" s="21">
        <v>1</v>
      </c>
      <c r="T109" s="21">
        <v>1</v>
      </c>
      <c r="U109" s="69"/>
      <c r="V109" s="20"/>
      <c r="W109" s="20"/>
      <c r="X109" s="15">
        <v>100000000</v>
      </c>
      <c r="Y109" s="84"/>
      <c r="Z109" s="15"/>
      <c r="AA109" s="15"/>
      <c r="AB109" s="15">
        <f t="shared" si="2"/>
        <v>100000000</v>
      </c>
      <c r="AC109" s="15" t="s">
        <v>143</v>
      </c>
      <c r="AD109" s="84" t="s">
        <v>142</v>
      </c>
    </row>
    <row r="110" spans="1:30" ht="56.25" x14ac:dyDescent="0.2">
      <c r="A110" s="687"/>
      <c r="B110" s="687"/>
      <c r="C110" s="687"/>
      <c r="D110" s="695"/>
      <c r="E110" s="670"/>
      <c r="F110" s="317"/>
      <c r="G110" s="589"/>
      <c r="H110" s="664"/>
      <c r="I110" s="664"/>
      <c r="J110" s="664"/>
      <c r="K110" s="664"/>
      <c r="L110" s="664"/>
      <c r="M110" s="586"/>
      <c r="N110" s="575"/>
      <c r="O110" s="26" t="s">
        <v>70</v>
      </c>
      <c r="P110" s="26" t="s">
        <v>71</v>
      </c>
      <c r="Q110" s="22">
        <v>1.7811865404437953E-3</v>
      </c>
      <c r="R110" s="21">
        <v>0</v>
      </c>
      <c r="S110" s="21">
        <v>80</v>
      </c>
      <c r="T110" s="21">
        <v>80</v>
      </c>
      <c r="U110" s="80"/>
      <c r="V110" s="21"/>
      <c r="W110" s="21"/>
      <c r="X110" s="15">
        <v>4728990464</v>
      </c>
      <c r="Y110" s="84"/>
      <c r="Z110" s="15"/>
      <c r="AA110" s="15"/>
      <c r="AB110" s="15">
        <f t="shared" si="2"/>
        <v>4728990464</v>
      </c>
      <c r="AC110" s="15" t="s">
        <v>159</v>
      </c>
      <c r="AD110" s="84" t="s">
        <v>142</v>
      </c>
    </row>
    <row r="111" spans="1:30" ht="71.25" customHeight="1" x14ac:dyDescent="0.2">
      <c r="A111" s="687"/>
      <c r="B111" s="687"/>
      <c r="C111" s="687"/>
      <c r="D111" s="695"/>
      <c r="E111" s="670"/>
      <c r="F111" s="317"/>
      <c r="G111" s="589"/>
      <c r="H111" s="664"/>
      <c r="I111" s="664"/>
      <c r="J111" s="664"/>
      <c r="K111" s="664"/>
      <c r="L111" s="664"/>
      <c r="M111" s="586"/>
      <c r="N111" s="575"/>
      <c r="O111" s="26" t="s">
        <v>72</v>
      </c>
      <c r="P111" s="26" t="s">
        <v>73</v>
      </c>
      <c r="Q111" s="22">
        <v>7.5330519441867732E-5</v>
      </c>
      <c r="R111" s="21">
        <v>100</v>
      </c>
      <c r="S111" s="21">
        <v>100</v>
      </c>
      <c r="T111" s="21">
        <v>25</v>
      </c>
      <c r="U111" s="80">
        <v>25</v>
      </c>
      <c r="V111" s="21">
        <v>25</v>
      </c>
      <c r="W111" s="21">
        <v>25</v>
      </c>
      <c r="X111" s="15">
        <v>50000000</v>
      </c>
      <c r="Y111" s="84">
        <v>50000000</v>
      </c>
      <c r="Z111" s="15">
        <v>50000000</v>
      </c>
      <c r="AA111" s="15">
        <v>50000000</v>
      </c>
      <c r="AB111" s="15">
        <f t="shared" ref="AB111:AB129" si="3">X111+Y111+Z111+AA111</f>
        <v>200000000</v>
      </c>
      <c r="AC111" s="15" t="s">
        <v>143</v>
      </c>
      <c r="AD111" s="84" t="s">
        <v>142</v>
      </c>
    </row>
    <row r="112" spans="1:30" ht="78.75" x14ac:dyDescent="0.2">
      <c r="A112" s="687"/>
      <c r="B112" s="687"/>
      <c r="C112" s="687"/>
      <c r="D112" s="695"/>
      <c r="E112" s="670"/>
      <c r="F112" s="317"/>
      <c r="G112" s="589"/>
      <c r="H112" s="664"/>
      <c r="I112" s="664"/>
      <c r="J112" s="664"/>
      <c r="K112" s="664"/>
      <c r="L112" s="664"/>
      <c r="M112" s="586"/>
      <c r="N112" s="576"/>
      <c r="O112" s="26" t="s">
        <v>74</v>
      </c>
      <c r="P112" s="26" t="s">
        <v>75</v>
      </c>
      <c r="Q112" s="22">
        <v>7.5330519441867732E-5</v>
      </c>
      <c r="R112" s="21">
        <v>4</v>
      </c>
      <c r="S112" s="21">
        <v>4</v>
      </c>
      <c r="T112" s="23">
        <v>1</v>
      </c>
      <c r="U112" s="71">
        <v>1</v>
      </c>
      <c r="V112" s="23">
        <v>1</v>
      </c>
      <c r="W112" s="23">
        <v>1</v>
      </c>
      <c r="X112" s="15">
        <v>50000000</v>
      </c>
      <c r="Y112" s="84">
        <v>50000000</v>
      </c>
      <c r="Z112" s="15">
        <v>50000000</v>
      </c>
      <c r="AA112" s="15">
        <v>50000000</v>
      </c>
      <c r="AB112" s="15">
        <f t="shared" si="3"/>
        <v>200000000</v>
      </c>
      <c r="AC112" s="15" t="s">
        <v>143</v>
      </c>
      <c r="AD112" s="84" t="s">
        <v>142</v>
      </c>
    </row>
    <row r="113" spans="1:30" ht="85.5" customHeight="1" x14ac:dyDescent="0.2">
      <c r="A113" s="687"/>
      <c r="B113" s="687"/>
      <c r="C113" s="687"/>
      <c r="D113" s="695"/>
      <c r="E113" s="670"/>
      <c r="F113" s="317"/>
      <c r="G113" s="589"/>
      <c r="H113" s="664"/>
      <c r="I113" s="664"/>
      <c r="J113" s="664"/>
      <c r="K113" s="664"/>
      <c r="L113" s="664"/>
      <c r="M113" s="26" t="s">
        <v>158</v>
      </c>
      <c r="N113" s="49">
        <v>1.5066103888373546E-4</v>
      </c>
      <c r="O113" s="26" t="s">
        <v>157</v>
      </c>
      <c r="P113" s="26" t="s">
        <v>156</v>
      </c>
      <c r="Q113" s="22">
        <v>1.5066103888373546E-4</v>
      </c>
      <c r="R113" s="21">
        <v>0</v>
      </c>
      <c r="S113" s="21">
        <v>181</v>
      </c>
      <c r="T113" s="21">
        <v>45</v>
      </c>
      <c r="U113" s="80">
        <v>45</v>
      </c>
      <c r="V113" s="21">
        <v>45</v>
      </c>
      <c r="W113" s="21">
        <v>45</v>
      </c>
      <c r="X113" s="15">
        <v>100000000</v>
      </c>
      <c r="Y113" s="84">
        <v>100000000</v>
      </c>
      <c r="Z113" s="15">
        <v>100000000</v>
      </c>
      <c r="AA113" s="15">
        <v>100000000</v>
      </c>
      <c r="AB113" s="15">
        <f t="shared" si="3"/>
        <v>400000000</v>
      </c>
      <c r="AC113" s="15" t="s">
        <v>114</v>
      </c>
      <c r="AD113" s="84" t="s">
        <v>155</v>
      </c>
    </row>
    <row r="114" spans="1:30" ht="66.75" customHeight="1" x14ac:dyDescent="0.2">
      <c r="A114" s="687"/>
      <c r="B114" s="687"/>
      <c r="C114" s="687"/>
      <c r="D114" s="695"/>
      <c r="E114" s="670"/>
      <c r="F114" s="317"/>
      <c r="G114" s="589"/>
      <c r="H114" s="664"/>
      <c r="I114" s="664"/>
      <c r="J114" s="664"/>
      <c r="K114" s="664"/>
      <c r="L114" s="664"/>
      <c r="M114" s="587" t="s">
        <v>154</v>
      </c>
      <c r="N114" s="678">
        <v>1.1900000000000001E-3</v>
      </c>
      <c r="O114" s="26" t="s">
        <v>153</v>
      </c>
      <c r="P114" s="26" t="s">
        <v>152</v>
      </c>
      <c r="Q114" s="22">
        <v>1.0621603241303349E-3</v>
      </c>
      <c r="R114" s="21">
        <v>1143</v>
      </c>
      <c r="S114" s="21">
        <v>1143</v>
      </c>
      <c r="T114" s="21">
        <v>1143</v>
      </c>
      <c r="U114" s="80">
        <v>1143</v>
      </c>
      <c r="V114" s="21">
        <v>1143</v>
      </c>
      <c r="W114" s="21">
        <v>1143</v>
      </c>
      <c r="X114" s="15">
        <v>700000000</v>
      </c>
      <c r="Y114" s="84">
        <v>700000000</v>
      </c>
      <c r="Z114" s="15">
        <v>710000000</v>
      </c>
      <c r="AA114" s="15">
        <v>710000000</v>
      </c>
      <c r="AB114" s="15">
        <f t="shared" si="3"/>
        <v>2820000000</v>
      </c>
      <c r="AC114" s="15" t="s">
        <v>114</v>
      </c>
      <c r="AD114" s="84" t="s">
        <v>149</v>
      </c>
    </row>
    <row r="115" spans="1:30" ht="67.5" x14ac:dyDescent="0.2">
      <c r="A115" s="687"/>
      <c r="B115" s="687"/>
      <c r="C115" s="687"/>
      <c r="D115" s="695"/>
      <c r="E115" s="670"/>
      <c r="F115" s="317"/>
      <c r="G115" s="589"/>
      <c r="H115" s="664"/>
      <c r="I115" s="664"/>
      <c r="J115" s="664"/>
      <c r="K115" s="664"/>
      <c r="L115" s="664"/>
      <c r="M115" s="587"/>
      <c r="N115" s="678"/>
      <c r="O115" s="26" t="s">
        <v>151</v>
      </c>
      <c r="P115" s="26" t="s">
        <v>150</v>
      </c>
      <c r="Q115" s="22">
        <v>1.2760747730501868E-4</v>
      </c>
      <c r="R115" s="21">
        <v>159</v>
      </c>
      <c r="S115" s="21">
        <v>160</v>
      </c>
      <c r="T115" s="21">
        <v>160</v>
      </c>
      <c r="U115" s="80">
        <v>160</v>
      </c>
      <c r="V115" s="21">
        <v>160</v>
      </c>
      <c r="W115" s="21">
        <v>160</v>
      </c>
      <c r="X115" s="15">
        <v>78793568</v>
      </c>
      <c r="Y115" s="84">
        <v>80000000</v>
      </c>
      <c r="Z115" s="15">
        <v>90000000</v>
      </c>
      <c r="AA115" s="15">
        <v>90000000</v>
      </c>
      <c r="AB115" s="15">
        <f t="shared" si="3"/>
        <v>338793568</v>
      </c>
      <c r="AC115" s="15" t="s">
        <v>114</v>
      </c>
      <c r="AD115" s="84" t="s">
        <v>149</v>
      </c>
    </row>
    <row r="116" spans="1:30" ht="101.25" customHeight="1" x14ac:dyDescent="0.2">
      <c r="A116" s="687"/>
      <c r="B116" s="687"/>
      <c r="C116" s="687"/>
      <c r="D116" s="695"/>
      <c r="E116" s="670"/>
      <c r="F116" s="317"/>
      <c r="G116" s="589"/>
      <c r="H116" s="664"/>
      <c r="I116" s="664"/>
      <c r="J116" s="664"/>
      <c r="K116" s="664"/>
      <c r="L116" s="664"/>
      <c r="M116" s="26" t="s">
        <v>28</v>
      </c>
      <c r="N116" s="49">
        <v>7.5330519441867732E-5</v>
      </c>
      <c r="O116" s="26" t="s">
        <v>80</v>
      </c>
      <c r="P116" s="26" t="s">
        <v>81</v>
      </c>
      <c r="Q116" s="22">
        <v>7.5330519441867732E-5</v>
      </c>
      <c r="R116" s="21">
        <v>200</v>
      </c>
      <c r="S116" s="21">
        <v>100</v>
      </c>
      <c r="T116" s="21">
        <v>50</v>
      </c>
      <c r="U116" s="80">
        <v>50</v>
      </c>
      <c r="V116" s="21"/>
      <c r="W116" s="21"/>
      <c r="X116" s="15">
        <v>100000000</v>
      </c>
      <c r="Y116" s="84">
        <v>100000000</v>
      </c>
      <c r="Z116" s="15"/>
      <c r="AA116" s="15"/>
      <c r="AB116" s="15">
        <f t="shared" si="3"/>
        <v>200000000</v>
      </c>
      <c r="AC116" s="15" t="s">
        <v>114</v>
      </c>
      <c r="AD116" s="84" t="s">
        <v>142</v>
      </c>
    </row>
    <row r="117" spans="1:30" ht="69" customHeight="1" x14ac:dyDescent="0.2">
      <c r="A117" s="687"/>
      <c r="B117" s="687"/>
      <c r="C117" s="687"/>
      <c r="D117" s="695"/>
      <c r="E117" s="670"/>
      <c r="F117" s="317"/>
      <c r="G117" s="589"/>
      <c r="H117" s="664"/>
      <c r="I117" s="664"/>
      <c r="J117" s="664"/>
      <c r="K117" s="664"/>
      <c r="L117" s="664"/>
      <c r="M117" s="587" t="s">
        <v>148</v>
      </c>
      <c r="N117" s="678">
        <v>4.0000000000000003E-5</v>
      </c>
      <c r="O117" s="26" t="s">
        <v>147</v>
      </c>
      <c r="P117" s="26" t="s">
        <v>146</v>
      </c>
      <c r="Q117" s="22">
        <v>7.5330519441867725E-6</v>
      </c>
      <c r="R117" s="23">
        <v>0</v>
      </c>
      <c r="S117" s="23">
        <v>20</v>
      </c>
      <c r="T117" s="23">
        <v>20</v>
      </c>
      <c r="U117" s="71"/>
      <c r="V117" s="23"/>
      <c r="W117" s="23"/>
      <c r="X117" s="15">
        <v>20000000</v>
      </c>
      <c r="Y117" s="84"/>
      <c r="Z117" s="15"/>
      <c r="AA117" s="15"/>
      <c r="AB117" s="15">
        <f t="shared" si="3"/>
        <v>20000000</v>
      </c>
      <c r="AC117" s="15" t="s">
        <v>143</v>
      </c>
      <c r="AD117" s="84" t="s">
        <v>142</v>
      </c>
    </row>
    <row r="118" spans="1:30" ht="83.25" customHeight="1" x14ac:dyDescent="0.2">
      <c r="A118" s="687"/>
      <c r="B118" s="687"/>
      <c r="C118" s="687"/>
      <c r="D118" s="695"/>
      <c r="E118" s="670"/>
      <c r="F118" s="318"/>
      <c r="G118" s="590"/>
      <c r="H118" s="665"/>
      <c r="I118" s="665"/>
      <c r="J118" s="665"/>
      <c r="K118" s="665"/>
      <c r="L118" s="665"/>
      <c r="M118" s="587"/>
      <c r="N118" s="678"/>
      <c r="O118" s="26" t="s">
        <v>145</v>
      </c>
      <c r="P118" s="26" t="s">
        <v>144</v>
      </c>
      <c r="Q118" s="22">
        <v>3.013220777674709E-5</v>
      </c>
      <c r="R118" s="23">
        <v>0</v>
      </c>
      <c r="S118" s="23">
        <v>140</v>
      </c>
      <c r="T118" s="23">
        <v>140</v>
      </c>
      <c r="U118" s="71"/>
      <c r="V118" s="23"/>
      <c r="W118" s="23"/>
      <c r="X118" s="15">
        <v>80000000</v>
      </c>
      <c r="Y118" s="84"/>
      <c r="Z118" s="15"/>
      <c r="AA118" s="15"/>
      <c r="AB118" s="15">
        <f t="shared" si="3"/>
        <v>80000000</v>
      </c>
      <c r="AC118" s="15" t="s">
        <v>143</v>
      </c>
      <c r="AD118" s="84" t="s">
        <v>142</v>
      </c>
    </row>
    <row r="119" spans="1:30" ht="116.25" customHeight="1" x14ac:dyDescent="0.2">
      <c r="A119" s="687"/>
      <c r="B119" s="687"/>
      <c r="C119" s="687"/>
      <c r="D119" s="695"/>
      <c r="E119" s="670"/>
      <c r="F119" s="319" t="s">
        <v>141</v>
      </c>
      <c r="G119" s="591">
        <v>0.7621</v>
      </c>
      <c r="H119" s="594" t="s">
        <v>140</v>
      </c>
      <c r="I119" s="594" t="s">
        <v>139</v>
      </c>
      <c r="J119" s="594"/>
      <c r="K119" s="597">
        <v>1</v>
      </c>
      <c r="L119" s="597">
        <v>1</v>
      </c>
      <c r="M119" s="583" t="s">
        <v>138</v>
      </c>
      <c r="N119" s="643">
        <v>0.75265000000000004</v>
      </c>
      <c r="O119" s="23" t="s">
        <v>137</v>
      </c>
      <c r="P119" s="23" t="s">
        <v>136</v>
      </c>
      <c r="Q119" s="22">
        <v>1.1299577916280159E-4</v>
      </c>
      <c r="R119" s="23">
        <v>0</v>
      </c>
      <c r="S119" s="23">
        <v>1</v>
      </c>
      <c r="T119" s="23">
        <v>1</v>
      </c>
      <c r="U119" s="69"/>
      <c r="V119" s="20"/>
      <c r="W119" s="20"/>
      <c r="X119" s="15">
        <v>300000000</v>
      </c>
      <c r="Y119" s="84"/>
      <c r="Z119" s="15"/>
      <c r="AA119" s="15"/>
      <c r="AB119" s="15">
        <f t="shared" si="3"/>
        <v>300000000</v>
      </c>
      <c r="AC119" s="15" t="s">
        <v>114</v>
      </c>
      <c r="AD119" s="84" t="s">
        <v>135</v>
      </c>
    </row>
    <row r="120" spans="1:30" ht="108.75" customHeight="1" x14ac:dyDescent="0.2">
      <c r="A120" s="687"/>
      <c r="B120" s="687"/>
      <c r="C120" s="687"/>
      <c r="D120" s="695"/>
      <c r="E120" s="670"/>
      <c r="F120" s="320"/>
      <c r="G120" s="592"/>
      <c r="H120" s="595"/>
      <c r="I120" s="595"/>
      <c r="J120" s="595"/>
      <c r="K120" s="598"/>
      <c r="L120" s="598"/>
      <c r="M120" s="584"/>
      <c r="N120" s="644"/>
      <c r="O120" s="23" t="s">
        <v>134</v>
      </c>
      <c r="P120" s="23" t="s">
        <v>133</v>
      </c>
      <c r="Q120" s="22">
        <v>3.7665259720933866E-5</v>
      </c>
      <c r="R120" s="23">
        <v>0</v>
      </c>
      <c r="S120" s="23">
        <v>1</v>
      </c>
      <c r="T120" s="23">
        <v>1</v>
      </c>
      <c r="U120" s="69"/>
      <c r="V120" s="20"/>
      <c r="W120" s="20"/>
      <c r="X120" s="15">
        <v>100000000</v>
      </c>
      <c r="Y120" s="84"/>
      <c r="Z120" s="15"/>
      <c r="AA120" s="15"/>
      <c r="AB120" s="15">
        <f t="shared" si="3"/>
        <v>100000000</v>
      </c>
      <c r="AC120" s="15" t="s">
        <v>114</v>
      </c>
      <c r="AD120" s="84" t="s">
        <v>113</v>
      </c>
    </row>
    <row r="121" spans="1:30" ht="97.5" customHeight="1" x14ac:dyDescent="0.2">
      <c r="A121" s="687"/>
      <c r="B121" s="687"/>
      <c r="C121" s="687"/>
      <c r="D121" s="695"/>
      <c r="E121" s="670"/>
      <c r="F121" s="320"/>
      <c r="G121" s="592"/>
      <c r="H121" s="595"/>
      <c r="I121" s="595"/>
      <c r="J121" s="595"/>
      <c r="K121" s="598"/>
      <c r="L121" s="598"/>
      <c r="M121" s="584"/>
      <c r="N121" s="644"/>
      <c r="O121" s="23" t="s">
        <v>132</v>
      </c>
      <c r="P121" s="23" t="s">
        <v>131</v>
      </c>
      <c r="Q121" s="22">
        <v>1.5066103888373546E-4</v>
      </c>
      <c r="R121" s="25">
        <v>1</v>
      </c>
      <c r="S121" s="25">
        <v>1</v>
      </c>
      <c r="T121" s="25">
        <v>1</v>
      </c>
      <c r="U121" s="78">
        <v>1</v>
      </c>
      <c r="V121" s="25">
        <v>1</v>
      </c>
      <c r="W121" s="25">
        <v>1</v>
      </c>
      <c r="X121" s="15">
        <v>100000000</v>
      </c>
      <c r="Y121" s="84">
        <v>100000000</v>
      </c>
      <c r="Z121" s="15">
        <v>100000000</v>
      </c>
      <c r="AA121" s="15">
        <v>100000000</v>
      </c>
      <c r="AB121" s="15">
        <f t="shared" si="3"/>
        <v>400000000</v>
      </c>
      <c r="AC121" s="15" t="s">
        <v>114</v>
      </c>
      <c r="AD121" s="84" t="s">
        <v>113</v>
      </c>
    </row>
    <row r="122" spans="1:30" ht="96.75" customHeight="1" x14ac:dyDescent="0.2">
      <c r="A122" s="687"/>
      <c r="B122" s="687"/>
      <c r="C122" s="687"/>
      <c r="D122" s="695"/>
      <c r="E122" s="670"/>
      <c r="F122" s="320"/>
      <c r="G122" s="592"/>
      <c r="H122" s="595"/>
      <c r="I122" s="595"/>
      <c r="J122" s="595"/>
      <c r="K122" s="598"/>
      <c r="L122" s="598"/>
      <c r="M122" s="584"/>
      <c r="N122" s="644"/>
      <c r="O122" s="23" t="s">
        <v>130</v>
      </c>
      <c r="P122" s="23" t="s">
        <v>129</v>
      </c>
      <c r="Q122" s="22">
        <v>0.75017682091968674</v>
      </c>
      <c r="R122" s="25">
        <v>1</v>
      </c>
      <c r="S122" s="25">
        <v>1</v>
      </c>
      <c r="T122" s="25">
        <v>1</v>
      </c>
      <c r="U122" s="78">
        <v>1</v>
      </c>
      <c r="V122" s="25">
        <v>1</v>
      </c>
      <c r="W122" s="25">
        <v>1</v>
      </c>
      <c r="X122" s="15">
        <v>455396996069</v>
      </c>
      <c r="Y122" s="84">
        <v>482585194170</v>
      </c>
      <c r="Z122" s="15">
        <v>513393678954</v>
      </c>
      <c r="AA122" s="15">
        <v>540318404198</v>
      </c>
      <c r="AB122" s="15">
        <f t="shared" si="3"/>
        <v>1991694273391</v>
      </c>
      <c r="AC122" s="15" t="s">
        <v>114</v>
      </c>
      <c r="AD122" s="84" t="s">
        <v>113</v>
      </c>
    </row>
    <row r="123" spans="1:30" ht="113.25" customHeight="1" x14ac:dyDescent="0.2">
      <c r="A123" s="687"/>
      <c r="B123" s="687"/>
      <c r="C123" s="687"/>
      <c r="D123" s="695"/>
      <c r="E123" s="670"/>
      <c r="F123" s="320"/>
      <c r="G123" s="592"/>
      <c r="H123" s="595"/>
      <c r="I123" s="595"/>
      <c r="J123" s="595"/>
      <c r="K123" s="598"/>
      <c r="L123" s="598"/>
      <c r="M123" s="585"/>
      <c r="N123" s="645"/>
      <c r="O123" s="23" t="s">
        <v>128</v>
      </c>
      <c r="P123" s="23" t="s">
        <v>127</v>
      </c>
      <c r="Q123" s="22">
        <v>2.1735401772541591E-3</v>
      </c>
      <c r="R123" s="23">
        <v>0</v>
      </c>
      <c r="S123" s="23">
        <v>4</v>
      </c>
      <c r="T123" s="23">
        <v>1</v>
      </c>
      <c r="U123" s="71">
        <v>1</v>
      </c>
      <c r="V123" s="23">
        <v>1</v>
      </c>
      <c r="W123" s="23">
        <v>1</v>
      </c>
      <c r="X123" s="15">
        <v>2019737073</v>
      </c>
      <c r="Y123" s="84">
        <v>1731203205</v>
      </c>
      <c r="Z123" s="15">
        <v>1154134316</v>
      </c>
      <c r="AA123" s="15">
        <v>865601603</v>
      </c>
      <c r="AB123" s="15">
        <f t="shared" si="3"/>
        <v>5770676197</v>
      </c>
      <c r="AC123" s="15" t="s">
        <v>114</v>
      </c>
      <c r="AD123" s="84" t="s">
        <v>113</v>
      </c>
    </row>
    <row r="124" spans="1:30" ht="117.75" customHeight="1" x14ac:dyDescent="0.2">
      <c r="A124" s="687"/>
      <c r="B124" s="687"/>
      <c r="C124" s="687"/>
      <c r="D124" s="695"/>
      <c r="E124" s="670"/>
      <c r="F124" s="320"/>
      <c r="G124" s="592"/>
      <c r="H124" s="595"/>
      <c r="I124" s="595"/>
      <c r="J124" s="595"/>
      <c r="K124" s="598"/>
      <c r="L124" s="598"/>
      <c r="M124" s="586" t="s">
        <v>126</v>
      </c>
      <c r="N124" s="681">
        <v>9.5300000000000003E-3</v>
      </c>
      <c r="O124" s="21" t="s">
        <v>125</v>
      </c>
      <c r="P124" s="23" t="s">
        <v>124</v>
      </c>
      <c r="Q124" s="22">
        <v>0</v>
      </c>
      <c r="R124" s="21">
        <v>9800</v>
      </c>
      <c r="S124" s="21">
        <v>600</v>
      </c>
      <c r="T124" s="23">
        <v>100</v>
      </c>
      <c r="U124" s="71">
        <v>300</v>
      </c>
      <c r="V124" s="23">
        <v>200</v>
      </c>
      <c r="W124" s="20"/>
      <c r="X124" s="15"/>
      <c r="Y124" s="84"/>
      <c r="Z124" s="15"/>
      <c r="AA124" s="15"/>
      <c r="AB124" s="15">
        <f t="shared" si="3"/>
        <v>0</v>
      </c>
      <c r="AC124" s="15" t="s">
        <v>114</v>
      </c>
      <c r="AD124" s="84" t="s">
        <v>113</v>
      </c>
    </row>
    <row r="125" spans="1:30" ht="106.5" customHeight="1" x14ac:dyDescent="0.2">
      <c r="A125" s="687"/>
      <c r="B125" s="687"/>
      <c r="C125" s="687"/>
      <c r="D125" s="695"/>
      <c r="E125" s="670"/>
      <c r="F125" s="320"/>
      <c r="G125" s="592"/>
      <c r="H125" s="595"/>
      <c r="I125" s="595"/>
      <c r="J125" s="595"/>
      <c r="K125" s="598"/>
      <c r="L125" s="598"/>
      <c r="M125" s="586"/>
      <c r="N125" s="682"/>
      <c r="O125" s="21" t="s">
        <v>123</v>
      </c>
      <c r="P125" s="23" t="s">
        <v>122</v>
      </c>
      <c r="Q125" s="22">
        <v>8.3421017229924326E-3</v>
      </c>
      <c r="R125" s="21">
        <v>0</v>
      </c>
      <c r="S125" s="21">
        <v>4</v>
      </c>
      <c r="T125" s="23">
        <v>1</v>
      </c>
      <c r="U125" s="71">
        <v>1</v>
      </c>
      <c r="V125" s="23">
        <v>1</v>
      </c>
      <c r="W125" s="23">
        <v>1</v>
      </c>
      <c r="X125" s="15">
        <v>5044000000</v>
      </c>
      <c r="Y125" s="84">
        <v>5094000000</v>
      </c>
      <c r="Z125" s="15">
        <v>5797000000</v>
      </c>
      <c r="AA125" s="15">
        <v>6213000000</v>
      </c>
      <c r="AB125" s="15">
        <f t="shared" si="3"/>
        <v>22148000000</v>
      </c>
      <c r="AC125" s="15" t="s">
        <v>114</v>
      </c>
      <c r="AD125" s="84" t="s">
        <v>113</v>
      </c>
    </row>
    <row r="126" spans="1:30" ht="99.75" x14ac:dyDescent="0.2">
      <c r="A126" s="687"/>
      <c r="B126" s="687"/>
      <c r="C126" s="687"/>
      <c r="D126" s="695"/>
      <c r="E126" s="670"/>
      <c r="F126" s="320"/>
      <c r="G126" s="592"/>
      <c r="H126" s="595"/>
      <c r="I126" s="595"/>
      <c r="J126" s="595"/>
      <c r="K126" s="598"/>
      <c r="L126" s="598"/>
      <c r="M126" s="586"/>
      <c r="N126" s="682"/>
      <c r="O126" s="21" t="s">
        <v>121</v>
      </c>
      <c r="P126" s="23" t="s">
        <v>120</v>
      </c>
      <c r="Q126" s="22">
        <v>3.7665259720933866E-5</v>
      </c>
      <c r="R126" s="21">
        <v>0</v>
      </c>
      <c r="S126" s="21">
        <v>1</v>
      </c>
      <c r="T126" s="21">
        <v>1</v>
      </c>
      <c r="U126" s="69"/>
      <c r="V126" s="20"/>
      <c r="W126" s="20"/>
      <c r="X126" s="15">
        <v>100000000</v>
      </c>
      <c r="Y126" s="84"/>
      <c r="Z126" s="15"/>
      <c r="AA126" s="15"/>
      <c r="AB126" s="15">
        <f t="shared" si="3"/>
        <v>100000000</v>
      </c>
      <c r="AC126" s="15" t="s">
        <v>114</v>
      </c>
      <c r="AD126" s="84" t="s">
        <v>113</v>
      </c>
    </row>
    <row r="127" spans="1:30" ht="60" x14ac:dyDescent="0.2">
      <c r="A127" s="687"/>
      <c r="B127" s="687"/>
      <c r="C127" s="687"/>
      <c r="D127" s="695"/>
      <c r="E127" s="670"/>
      <c r="F127" s="320"/>
      <c r="G127" s="592"/>
      <c r="H127" s="595"/>
      <c r="I127" s="595"/>
      <c r="J127" s="595"/>
      <c r="K127" s="598"/>
      <c r="L127" s="598"/>
      <c r="M127" s="586"/>
      <c r="N127" s="683"/>
      <c r="O127" s="21" t="s">
        <v>119</v>
      </c>
      <c r="P127" s="23" t="s">
        <v>118</v>
      </c>
      <c r="Q127" s="22">
        <v>1.1487904214884828E-3</v>
      </c>
      <c r="R127" s="24">
        <v>1</v>
      </c>
      <c r="S127" s="24">
        <v>1</v>
      </c>
      <c r="T127" s="24">
        <v>1</v>
      </c>
      <c r="U127" s="83">
        <v>1</v>
      </c>
      <c r="V127" s="24">
        <v>1</v>
      </c>
      <c r="W127" s="24">
        <v>1</v>
      </c>
      <c r="X127" s="15">
        <v>700000000</v>
      </c>
      <c r="Y127" s="84">
        <v>750000000</v>
      </c>
      <c r="Z127" s="15">
        <v>800000000</v>
      </c>
      <c r="AA127" s="15">
        <v>800000000</v>
      </c>
      <c r="AB127" s="15">
        <f t="shared" si="3"/>
        <v>3050000000</v>
      </c>
      <c r="AC127" s="15" t="s">
        <v>114</v>
      </c>
      <c r="AD127" s="84" t="s">
        <v>113</v>
      </c>
    </row>
    <row r="128" spans="1:30" ht="147" customHeight="1" x14ac:dyDescent="0.2">
      <c r="A128" s="688"/>
      <c r="B128" s="688"/>
      <c r="C128" s="688"/>
      <c r="D128" s="696"/>
      <c r="E128" s="671"/>
      <c r="F128" s="321"/>
      <c r="G128" s="593"/>
      <c r="H128" s="596"/>
      <c r="I128" s="596"/>
      <c r="J128" s="596"/>
      <c r="K128" s="599"/>
      <c r="L128" s="599"/>
      <c r="M128" s="21" t="s">
        <v>117</v>
      </c>
      <c r="N128" s="49">
        <v>2.9190576283723746E-4</v>
      </c>
      <c r="O128" s="21" t="s">
        <v>116</v>
      </c>
      <c r="P128" s="23" t="s">
        <v>115</v>
      </c>
      <c r="Q128" s="22">
        <v>2.9190576283723746E-4</v>
      </c>
      <c r="R128" s="20">
        <v>0</v>
      </c>
      <c r="S128" s="20">
        <v>1</v>
      </c>
      <c r="T128" s="21">
        <v>0.5</v>
      </c>
      <c r="U128" s="69">
        <v>0.7</v>
      </c>
      <c r="V128" s="20">
        <v>1</v>
      </c>
      <c r="W128" s="20"/>
      <c r="X128" s="15">
        <v>275000000</v>
      </c>
      <c r="Y128" s="84">
        <v>200000000</v>
      </c>
      <c r="Z128" s="15">
        <v>300000000</v>
      </c>
      <c r="AA128" s="15"/>
      <c r="AB128" s="15">
        <f t="shared" si="3"/>
        <v>775000000</v>
      </c>
      <c r="AC128" s="15" t="s">
        <v>114</v>
      </c>
      <c r="AD128" s="84" t="s">
        <v>113</v>
      </c>
    </row>
    <row r="129" spans="1:30" s="13" customFormat="1" ht="11.25" x14ac:dyDescent="0.15">
      <c r="A129" s="17"/>
      <c r="B129" s="17"/>
      <c r="C129" s="17"/>
      <c r="D129" s="17"/>
      <c r="E129" s="17"/>
      <c r="F129" s="66"/>
      <c r="G129" s="19"/>
      <c r="H129" s="18"/>
      <c r="I129" s="18"/>
      <c r="J129" s="18"/>
      <c r="K129" s="18"/>
      <c r="L129" s="18"/>
      <c r="M129" s="14"/>
      <c r="N129" s="16">
        <f>SUM(N15:N128)</f>
        <v>0.99992703936627936</v>
      </c>
      <c r="O129" s="14"/>
      <c r="P129" s="14"/>
      <c r="Q129" s="16">
        <f>SUM(Q15:Q128)</f>
        <v>1.0000800010131343</v>
      </c>
      <c r="R129" s="14"/>
      <c r="S129" s="14"/>
      <c r="T129" s="14"/>
      <c r="U129" s="66"/>
      <c r="V129" s="14"/>
      <c r="W129" s="14"/>
      <c r="X129" s="15">
        <f>SUM(X15:X128)</f>
        <v>648793282172</v>
      </c>
      <c r="Y129" s="84">
        <f>SUM(Y15:Y128)</f>
        <v>648718102149</v>
      </c>
      <c r="Z129" s="15">
        <f>SUM(Z15:Z128)</f>
        <v>663360899956</v>
      </c>
      <c r="AA129" s="15">
        <f>SUM(AA15:AA128)</f>
        <v>694294142104</v>
      </c>
      <c r="AB129" s="15">
        <f t="shared" si="3"/>
        <v>2655166426381</v>
      </c>
      <c r="AC129" s="14"/>
      <c r="AD129" s="66"/>
    </row>
  </sheetData>
  <mergeCells count="140">
    <mergeCell ref="M25:M26"/>
    <mergeCell ref="N25:N26"/>
    <mergeCell ref="N29:N30"/>
    <mergeCell ref="N56:N65"/>
    <mergeCell ref="H56:H65"/>
    <mergeCell ref="I56:I65"/>
    <mergeCell ref="J56:J65"/>
    <mergeCell ref="K56:K65"/>
    <mergeCell ref="N66:N82"/>
    <mergeCell ref="M54:M55"/>
    <mergeCell ref="L54:L55"/>
    <mergeCell ref="H50:H51"/>
    <mergeCell ref="I50:I51"/>
    <mergeCell ref="J50:J51"/>
    <mergeCell ref="K50:K51"/>
    <mergeCell ref="L50:L51"/>
    <mergeCell ref="H54:H55"/>
    <mergeCell ref="M36:M51"/>
    <mergeCell ref="M52:M53"/>
    <mergeCell ref="K43:K45"/>
    <mergeCell ref="L43:L45"/>
    <mergeCell ref="I40:I42"/>
    <mergeCell ref="J40:J42"/>
    <mergeCell ref="K40:K42"/>
    <mergeCell ref="N84:N85"/>
    <mergeCell ref="M15:M21"/>
    <mergeCell ref="M22:M24"/>
    <mergeCell ref="N22:N24"/>
    <mergeCell ref="L66:L71"/>
    <mergeCell ref="A15:A128"/>
    <mergeCell ref="B15:B128"/>
    <mergeCell ref="D15:D128"/>
    <mergeCell ref="H15:H35"/>
    <mergeCell ref="I15:I35"/>
    <mergeCell ref="G15:G35"/>
    <mergeCell ref="G36:G65"/>
    <mergeCell ref="H72:H76"/>
    <mergeCell ref="M101:M108"/>
    <mergeCell ref="N101:N108"/>
    <mergeCell ref="M114:M115"/>
    <mergeCell ref="J52:J53"/>
    <mergeCell ref="K52:K53"/>
    <mergeCell ref="L52:L53"/>
    <mergeCell ref="H37:H39"/>
    <mergeCell ref="I37:I39"/>
    <mergeCell ref="J37:J39"/>
    <mergeCell ref="K37:K39"/>
    <mergeCell ref="L37:L39"/>
    <mergeCell ref="A14:F14"/>
    <mergeCell ref="E15:E128"/>
    <mergeCell ref="AC11:AC12"/>
    <mergeCell ref="AD11:AD12"/>
    <mergeCell ref="A13:F13"/>
    <mergeCell ref="G13:O13"/>
    <mergeCell ref="N114:N115"/>
    <mergeCell ref="M90:M94"/>
    <mergeCell ref="N90:N94"/>
    <mergeCell ref="M95:M98"/>
    <mergeCell ref="N99:N100"/>
    <mergeCell ref="J119:J128"/>
    <mergeCell ref="N117:N118"/>
    <mergeCell ref="N124:N127"/>
    <mergeCell ref="J77:J118"/>
    <mergeCell ref="K77:K118"/>
    <mergeCell ref="L77:L118"/>
    <mergeCell ref="J54:J55"/>
    <mergeCell ref="K54:K55"/>
    <mergeCell ref="C15:C128"/>
    <mergeCell ref="K72:K76"/>
    <mergeCell ref="N119:N123"/>
    <mergeCell ref="N109:N112"/>
    <mergeCell ref="M109:M112"/>
    <mergeCell ref="A9:D9"/>
    <mergeCell ref="E9:AD9"/>
    <mergeCell ref="A10:D10"/>
    <mergeCell ref="E10:AD10"/>
    <mergeCell ref="M84:M85"/>
    <mergeCell ref="M86:M87"/>
    <mergeCell ref="N86:N87"/>
    <mergeCell ref="M66:M82"/>
    <mergeCell ref="A11:L11"/>
    <mergeCell ref="M11:S11"/>
    <mergeCell ref="N52:N53"/>
    <mergeCell ref="H66:H71"/>
    <mergeCell ref="I66:I71"/>
    <mergeCell ref="J66:J71"/>
    <mergeCell ref="K66:K71"/>
    <mergeCell ref="J72:J76"/>
    <mergeCell ref="G14:AD14"/>
    <mergeCell ref="M27:M28"/>
    <mergeCell ref="N27:N28"/>
    <mergeCell ref="N15:N21"/>
    <mergeCell ref="M56:M65"/>
    <mergeCell ref="N54:N55"/>
    <mergeCell ref="H77:H118"/>
    <mergeCell ref="I77:I118"/>
    <mergeCell ref="A1:F5"/>
    <mergeCell ref="G1:Y3"/>
    <mergeCell ref="A6:AD6"/>
    <mergeCell ref="A7:D7"/>
    <mergeCell ref="E7:AD7"/>
    <mergeCell ref="A8:D8"/>
    <mergeCell ref="E8:AD8"/>
    <mergeCell ref="N95:N98"/>
    <mergeCell ref="Z1:AD3"/>
    <mergeCell ref="G4:Y4"/>
    <mergeCell ref="Z4:AD4"/>
    <mergeCell ref="G5:Y5"/>
    <mergeCell ref="Z5:AD5"/>
    <mergeCell ref="L72:L76"/>
    <mergeCell ref="K15:K35"/>
    <mergeCell ref="L15:L35"/>
    <mergeCell ref="J15:J35"/>
    <mergeCell ref="T11:W11"/>
    <mergeCell ref="X11:AA11"/>
    <mergeCell ref="AB11:AB12"/>
    <mergeCell ref="M29:M30"/>
    <mergeCell ref="I54:I55"/>
    <mergeCell ref="M31:M34"/>
    <mergeCell ref="N31:N34"/>
    <mergeCell ref="M119:M123"/>
    <mergeCell ref="M124:M127"/>
    <mergeCell ref="M117:M118"/>
    <mergeCell ref="G66:G118"/>
    <mergeCell ref="G119:G128"/>
    <mergeCell ref="H119:H128"/>
    <mergeCell ref="I119:I128"/>
    <mergeCell ref="K119:K128"/>
    <mergeCell ref="L119:L128"/>
    <mergeCell ref="M99:M100"/>
    <mergeCell ref="I72:I76"/>
    <mergeCell ref="L40:L42"/>
    <mergeCell ref="H52:H53"/>
    <mergeCell ref="I52:I53"/>
    <mergeCell ref="L56:L65"/>
    <mergeCell ref="N36:N51"/>
    <mergeCell ref="H40:H42"/>
    <mergeCell ref="H43:H45"/>
    <mergeCell ref="I43:I45"/>
    <mergeCell ref="J43:J45"/>
  </mergeCells>
  <pageMargins left="1.1023622047244095" right="0.70866141732283472" top="0.74803149606299213" bottom="0.74803149606299213" header="0.31496062992125984" footer="0.31496062992125984"/>
  <pageSetup paperSize="5"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93"/>
  <sheetViews>
    <sheetView topLeftCell="B12" zoomScaleNormal="100" workbookViewId="0">
      <pane xSplit="1" ySplit="6" topLeftCell="C76" activePane="bottomRight" state="frozen"/>
      <selection activeCell="B12" sqref="B12"/>
      <selection pane="topRight" activeCell="C12" sqref="C12"/>
      <selection pane="bottomLeft" activeCell="B18" sqref="B18"/>
      <selection pane="bottomRight" activeCell="B77" sqref="B77:K80"/>
    </sheetView>
  </sheetViews>
  <sheetFormatPr baseColWidth="10" defaultColWidth="11.42578125" defaultRowHeight="11.25" x14ac:dyDescent="0.2"/>
  <cols>
    <col min="1" max="1" width="8" style="86" hidden="1" customWidth="1"/>
    <col min="2" max="2" width="14" style="86" customWidth="1"/>
    <col min="3" max="3" width="8.7109375" style="86" customWidth="1"/>
    <col min="4" max="4" width="16.140625" style="86" customWidth="1"/>
    <col min="5" max="5" width="11" style="86" customWidth="1"/>
    <col min="6" max="6" width="8.85546875" style="86" customWidth="1"/>
    <col min="7" max="7" width="8.7109375" style="86" customWidth="1"/>
    <col min="8" max="8" width="10" style="86" customWidth="1"/>
    <col min="9" max="9" width="8.85546875" style="86" customWidth="1"/>
    <col min="10" max="10" width="8.140625" style="86" customWidth="1"/>
    <col min="11" max="11" width="7.85546875" style="86" customWidth="1"/>
    <col min="12" max="12" width="12.85546875" style="89" customWidth="1"/>
    <col min="13" max="13" width="15.85546875" style="86" customWidth="1"/>
    <col min="14" max="14" width="10.42578125" style="86" customWidth="1"/>
    <col min="15" max="15" width="11.42578125" style="86" customWidth="1"/>
    <col min="16" max="16" width="8" style="86" customWidth="1"/>
    <col min="17" max="17" width="8.7109375" style="90" customWidth="1"/>
    <col min="18" max="18" width="9.85546875" style="91" customWidth="1"/>
    <col min="19" max="19" width="16.28515625" style="86" customWidth="1"/>
    <col min="20" max="20" width="16.7109375" style="86" customWidth="1"/>
    <col min="21" max="21" width="14.85546875" style="86" customWidth="1"/>
    <col min="22" max="22" width="14" style="86" customWidth="1"/>
    <col min="23" max="23" width="10.140625" style="86" customWidth="1"/>
    <col min="24" max="24" width="19.7109375" style="86" customWidth="1"/>
    <col min="25" max="25" width="14.7109375" style="86" customWidth="1"/>
    <col min="26" max="26" width="11.42578125" style="86" customWidth="1"/>
    <col min="27" max="27" width="14.7109375" style="86" customWidth="1"/>
    <col min="28" max="28" width="18" style="86" customWidth="1"/>
    <col min="29" max="16384" width="11.42578125" style="86"/>
  </cols>
  <sheetData>
    <row r="1" spans="1:27" x14ac:dyDescent="0.2">
      <c r="A1" s="719"/>
      <c r="B1" s="719"/>
      <c r="C1" s="719"/>
      <c r="D1" s="719"/>
      <c r="E1" s="719"/>
      <c r="F1" s="719"/>
      <c r="G1" s="719"/>
      <c r="H1" s="719" t="s">
        <v>464</v>
      </c>
      <c r="I1" s="719"/>
      <c r="J1" s="719"/>
      <c r="K1" s="719"/>
      <c r="L1" s="719"/>
      <c r="M1" s="719"/>
      <c r="N1" s="719"/>
      <c r="O1" s="719"/>
      <c r="P1" s="719"/>
      <c r="Q1" s="719"/>
      <c r="R1" s="719"/>
      <c r="S1" s="719"/>
      <c r="T1" s="719" t="s">
        <v>465</v>
      </c>
      <c r="U1" s="719"/>
      <c r="V1" s="719"/>
      <c r="W1" s="719"/>
      <c r="X1" s="719"/>
      <c r="Y1" s="719"/>
      <c r="Z1" s="719"/>
      <c r="AA1" s="719"/>
    </row>
    <row r="2" spans="1:27" x14ac:dyDescent="0.2">
      <c r="A2" s="719"/>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row>
    <row r="3" spans="1:27" x14ac:dyDescent="0.2">
      <c r="A3" s="719"/>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row>
    <row r="4" spans="1:27" x14ac:dyDescent="0.2">
      <c r="A4" s="719"/>
      <c r="B4" s="719"/>
      <c r="C4" s="719"/>
      <c r="D4" s="719"/>
      <c r="E4" s="719"/>
      <c r="F4" s="719"/>
      <c r="G4" s="719"/>
      <c r="H4" s="719" t="s">
        <v>466</v>
      </c>
      <c r="I4" s="719"/>
      <c r="J4" s="719"/>
      <c r="K4" s="719"/>
      <c r="L4" s="719"/>
      <c r="M4" s="719"/>
      <c r="N4" s="719"/>
      <c r="O4" s="719"/>
      <c r="P4" s="719"/>
      <c r="Q4" s="719"/>
      <c r="R4" s="719"/>
      <c r="S4" s="719"/>
      <c r="T4" s="719" t="s">
        <v>467</v>
      </c>
      <c r="U4" s="719"/>
      <c r="V4" s="719"/>
      <c r="W4" s="719"/>
      <c r="X4" s="719"/>
      <c r="Y4" s="719"/>
      <c r="Z4" s="719"/>
      <c r="AA4" s="719"/>
    </row>
    <row r="5" spans="1:27" ht="18" customHeight="1" x14ac:dyDescent="0.2">
      <c r="A5" s="719"/>
      <c r="B5" s="719"/>
      <c r="C5" s="719"/>
      <c r="D5" s="719"/>
      <c r="E5" s="719"/>
      <c r="F5" s="719"/>
      <c r="G5" s="719"/>
      <c r="H5" s="719"/>
      <c r="I5" s="719"/>
      <c r="J5" s="719"/>
      <c r="K5" s="719"/>
      <c r="L5" s="719"/>
      <c r="M5" s="719"/>
      <c r="N5" s="719"/>
      <c r="O5" s="719"/>
      <c r="P5" s="719"/>
      <c r="Q5" s="719"/>
      <c r="R5" s="719"/>
      <c r="S5" s="719"/>
      <c r="T5" s="719"/>
      <c r="U5" s="719"/>
      <c r="V5" s="719"/>
      <c r="W5" s="719"/>
      <c r="X5" s="719"/>
      <c r="Y5" s="719"/>
      <c r="Z5" s="719"/>
      <c r="AA5" s="719"/>
    </row>
    <row r="6" spans="1:27" x14ac:dyDescent="0.2">
      <c r="A6" s="719"/>
      <c r="B6" s="719"/>
      <c r="C6" s="719"/>
      <c r="D6" s="719"/>
      <c r="E6" s="719"/>
      <c r="F6" s="719"/>
      <c r="G6" s="719"/>
      <c r="H6" s="719" t="s">
        <v>459</v>
      </c>
      <c r="I6" s="719"/>
      <c r="J6" s="719"/>
      <c r="K6" s="719"/>
      <c r="L6" s="719"/>
      <c r="M6" s="719"/>
      <c r="N6" s="719"/>
      <c r="O6" s="719"/>
      <c r="P6" s="719"/>
      <c r="Q6" s="719"/>
      <c r="R6" s="719"/>
      <c r="S6" s="719"/>
      <c r="T6" s="719" t="s">
        <v>458</v>
      </c>
      <c r="U6" s="719"/>
      <c r="V6" s="719"/>
      <c r="W6" s="719"/>
      <c r="X6" s="719"/>
      <c r="Y6" s="719"/>
      <c r="Z6" s="719"/>
      <c r="AA6" s="719"/>
    </row>
    <row r="7" spans="1:27" ht="18" customHeight="1" x14ac:dyDescent="0.2">
      <c r="A7" s="719"/>
      <c r="B7" s="719"/>
      <c r="C7" s="719"/>
      <c r="D7" s="719"/>
      <c r="E7" s="719"/>
      <c r="F7" s="719"/>
      <c r="G7" s="719"/>
      <c r="H7" s="719"/>
      <c r="I7" s="719"/>
      <c r="J7" s="719"/>
      <c r="K7" s="719"/>
      <c r="L7" s="719"/>
      <c r="M7" s="719"/>
      <c r="N7" s="719"/>
      <c r="O7" s="719"/>
      <c r="P7" s="719"/>
      <c r="Q7" s="719"/>
      <c r="R7" s="719"/>
      <c r="S7" s="719"/>
      <c r="T7" s="719"/>
      <c r="U7" s="719"/>
      <c r="V7" s="719"/>
      <c r="W7" s="719"/>
      <c r="X7" s="719"/>
      <c r="Y7" s="719"/>
      <c r="Z7" s="719"/>
      <c r="AA7" s="719"/>
    </row>
    <row r="8" spans="1:27" x14ac:dyDescent="0.2">
      <c r="A8" s="87" t="s">
        <v>468</v>
      </c>
      <c r="B8" s="88"/>
      <c r="C8" s="88"/>
      <c r="M8" s="87"/>
      <c r="O8" s="88"/>
      <c r="P8" s="88"/>
      <c r="U8" s="90"/>
    </row>
    <row r="9" spans="1:27" ht="15.75" customHeight="1" x14ac:dyDescent="0.2">
      <c r="A9" s="92" t="s">
        <v>469</v>
      </c>
      <c r="B9" s="92"/>
      <c r="C9" s="93"/>
      <c r="D9" s="94"/>
      <c r="E9" s="94"/>
      <c r="F9" s="94"/>
      <c r="M9" s="95"/>
      <c r="N9" s="88"/>
      <c r="P9" s="96"/>
      <c r="U9" s="90"/>
    </row>
    <row r="10" spans="1:27" ht="15.75" customHeight="1" x14ac:dyDescent="0.2">
      <c r="A10" s="92" t="s">
        <v>470</v>
      </c>
      <c r="B10" s="92"/>
      <c r="C10" s="93"/>
      <c r="D10" s="94"/>
      <c r="E10" s="94"/>
      <c r="F10" s="94"/>
      <c r="M10" s="95"/>
      <c r="N10" s="88"/>
      <c r="P10" s="96"/>
      <c r="U10" s="90"/>
    </row>
    <row r="11" spans="1:27" s="97" customFormat="1" ht="37.5" customHeight="1" x14ac:dyDescent="0.2">
      <c r="A11" s="721" t="s">
        <v>18</v>
      </c>
      <c r="B11" s="721"/>
      <c r="C11" s="722" t="s">
        <v>19</v>
      </c>
      <c r="D11" s="722"/>
      <c r="E11" s="722"/>
      <c r="F11" s="722"/>
      <c r="G11" s="722"/>
      <c r="H11" s="722"/>
      <c r="I11" s="722"/>
      <c r="J11" s="722"/>
      <c r="K11" s="722"/>
      <c r="L11" s="722"/>
      <c r="M11" s="722"/>
      <c r="N11" s="722"/>
      <c r="O11" s="722"/>
      <c r="P11" s="722"/>
      <c r="Q11" s="722"/>
      <c r="R11" s="722"/>
      <c r="S11" s="722"/>
      <c r="T11" s="722"/>
      <c r="U11" s="722"/>
      <c r="V11" s="722"/>
      <c r="W11" s="722"/>
      <c r="X11" s="722"/>
      <c r="Y11" s="722"/>
      <c r="Z11" s="722"/>
      <c r="AA11" s="722"/>
    </row>
    <row r="12" spans="1:27" s="98" customFormat="1" ht="21.75" customHeight="1" x14ac:dyDescent="0.2">
      <c r="R12" s="99"/>
    </row>
    <row r="14" spans="1:27" s="102" customFormat="1" ht="52.5" customHeight="1" x14ac:dyDescent="0.2">
      <c r="A14" s="720" t="s">
        <v>0</v>
      </c>
      <c r="B14" s="720" t="s">
        <v>1</v>
      </c>
      <c r="C14" s="720" t="s">
        <v>10</v>
      </c>
      <c r="D14" s="720" t="s">
        <v>2</v>
      </c>
      <c r="E14" s="720" t="s">
        <v>5</v>
      </c>
      <c r="F14" s="720" t="s">
        <v>22</v>
      </c>
      <c r="G14" s="720" t="s">
        <v>20</v>
      </c>
      <c r="H14" s="720" t="s">
        <v>4</v>
      </c>
      <c r="I14" s="720"/>
      <c r="J14" s="720"/>
      <c r="K14" s="723"/>
      <c r="L14" s="100" t="s">
        <v>15</v>
      </c>
      <c r="M14" s="100" t="s">
        <v>13</v>
      </c>
      <c r="N14" s="731" t="s">
        <v>13</v>
      </c>
      <c r="O14" s="732"/>
      <c r="P14" s="732"/>
      <c r="Q14" s="733"/>
      <c r="R14" s="101" t="s">
        <v>15</v>
      </c>
      <c r="S14" s="720" t="s">
        <v>471</v>
      </c>
      <c r="T14" s="720"/>
      <c r="U14" s="720"/>
      <c r="V14" s="720"/>
      <c r="W14" s="720"/>
      <c r="X14" s="720" t="s">
        <v>472</v>
      </c>
      <c r="Y14" s="720" t="s">
        <v>473</v>
      </c>
      <c r="Z14" s="720" t="s">
        <v>110</v>
      </c>
      <c r="AA14" s="720" t="s">
        <v>474</v>
      </c>
    </row>
    <row r="15" spans="1:27" s="102" customFormat="1" ht="46.5" customHeight="1" x14ac:dyDescent="0.2">
      <c r="A15" s="720"/>
      <c r="B15" s="720"/>
      <c r="C15" s="720"/>
      <c r="D15" s="720"/>
      <c r="E15" s="720"/>
      <c r="F15" s="720"/>
      <c r="G15" s="720"/>
      <c r="H15" s="100" t="s">
        <v>6</v>
      </c>
      <c r="I15" s="100" t="s">
        <v>7</v>
      </c>
      <c r="J15" s="100" t="s">
        <v>8</v>
      </c>
      <c r="K15" s="100" t="s">
        <v>9</v>
      </c>
      <c r="L15" s="100" t="s">
        <v>16</v>
      </c>
      <c r="M15" s="100" t="s">
        <v>12</v>
      </c>
      <c r="N15" s="100" t="s">
        <v>3</v>
      </c>
      <c r="O15" s="100" t="s">
        <v>11</v>
      </c>
      <c r="P15" s="100" t="s">
        <v>17</v>
      </c>
      <c r="Q15" s="100" t="s">
        <v>21</v>
      </c>
      <c r="R15" s="101" t="s">
        <v>475</v>
      </c>
      <c r="S15" s="100" t="s">
        <v>476</v>
      </c>
      <c r="T15" s="100" t="s">
        <v>114</v>
      </c>
      <c r="U15" s="100" t="s">
        <v>477</v>
      </c>
      <c r="V15" s="100" t="s">
        <v>201</v>
      </c>
      <c r="W15" s="100" t="s">
        <v>478</v>
      </c>
      <c r="X15" s="720"/>
      <c r="Y15" s="720"/>
      <c r="Z15" s="720"/>
      <c r="AA15" s="720"/>
    </row>
    <row r="16" spans="1:27" s="102" customFormat="1" ht="22.15" customHeight="1" x14ac:dyDescent="0.2">
      <c r="A16" s="725" t="s">
        <v>479</v>
      </c>
      <c r="B16" s="726"/>
      <c r="C16" s="103" t="s">
        <v>413</v>
      </c>
      <c r="D16" s="104"/>
      <c r="E16" s="104"/>
      <c r="F16" s="104"/>
      <c r="G16" s="104"/>
      <c r="H16" s="103"/>
      <c r="I16" s="103"/>
      <c r="J16" s="103"/>
      <c r="K16" s="103"/>
      <c r="L16" s="103"/>
      <c r="M16" s="103"/>
      <c r="N16" s="103"/>
      <c r="O16" s="103"/>
      <c r="P16" s="103"/>
      <c r="Q16" s="103"/>
      <c r="R16" s="105"/>
      <c r="S16" s="103"/>
      <c r="T16" s="103"/>
      <c r="U16" s="103"/>
      <c r="V16" s="103"/>
      <c r="W16" s="103"/>
      <c r="X16" s="103"/>
      <c r="Y16" s="103"/>
      <c r="Z16" s="106"/>
      <c r="AA16" s="106"/>
    </row>
    <row r="17" spans="1:28" ht="29.25" customHeight="1" x14ac:dyDescent="0.2">
      <c r="A17" s="725" t="s">
        <v>14</v>
      </c>
      <c r="B17" s="726"/>
      <c r="C17" s="725" t="s">
        <v>410</v>
      </c>
      <c r="D17" s="730"/>
      <c r="E17" s="730"/>
      <c r="F17" s="730"/>
      <c r="G17" s="730"/>
      <c r="H17" s="730"/>
      <c r="I17" s="730"/>
      <c r="J17" s="730"/>
      <c r="K17" s="730"/>
      <c r="L17" s="730"/>
      <c r="M17" s="726"/>
      <c r="N17" s="100"/>
      <c r="O17" s="107"/>
      <c r="P17" s="107"/>
      <c r="Q17" s="108"/>
      <c r="R17" s="109"/>
      <c r="S17" s="108"/>
      <c r="T17" s="108"/>
      <c r="U17" s="108"/>
      <c r="V17" s="108"/>
      <c r="W17" s="108"/>
      <c r="X17" s="108"/>
      <c r="Y17" s="107"/>
      <c r="Z17" s="107"/>
      <c r="AA17" s="107"/>
    </row>
    <row r="18" spans="1:28" ht="48.75" customHeight="1" x14ac:dyDescent="0.2">
      <c r="A18" s="110"/>
      <c r="B18" s="111" t="s">
        <v>480</v>
      </c>
      <c r="C18" s="9"/>
      <c r="D18" s="111" t="s">
        <v>409</v>
      </c>
      <c r="E18" s="111" t="s">
        <v>408</v>
      </c>
      <c r="F18" s="112">
        <v>0</v>
      </c>
      <c r="G18" s="113">
        <v>130</v>
      </c>
      <c r="H18" s="114"/>
      <c r="I18" s="115">
        <v>14</v>
      </c>
      <c r="J18" s="115">
        <v>14</v>
      </c>
      <c r="K18" s="115"/>
      <c r="L18" s="116"/>
      <c r="M18" s="111" t="s">
        <v>481</v>
      </c>
      <c r="N18" s="9">
        <v>28</v>
      </c>
      <c r="O18" s="111" t="s">
        <v>408</v>
      </c>
      <c r="P18" s="112">
        <v>0</v>
      </c>
      <c r="Q18" s="9">
        <v>28</v>
      </c>
      <c r="R18" s="117"/>
      <c r="S18" s="118"/>
      <c r="T18" s="119">
        <v>0</v>
      </c>
      <c r="U18" s="119">
        <v>2350000000</v>
      </c>
      <c r="V18" s="119"/>
      <c r="W18" s="119"/>
      <c r="X18" s="120"/>
      <c r="Y18" s="121">
        <v>3.0999999999999999E-3</v>
      </c>
      <c r="Z18" s="724" t="s">
        <v>482</v>
      </c>
      <c r="AA18" s="9" t="s">
        <v>483</v>
      </c>
    </row>
    <row r="19" spans="1:28" ht="49.9" customHeight="1" x14ac:dyDescent="0.2">
      <c r="A19" s="110"/>
      <c r="B19" s="111" t="s">
        <v>484</v>
      </c>
      <c r="C19" s="9"/>
      <c r="D19" s="111" t="s">
        <v>404</v>
      </c>
      <c r="E19" s="111" t="s">
        <v>403</v>
      </c>
      <c r="F19" s="122">
        <v>0</v>
      </c>
      <c r="G19" s="113">
        <v>1</v>
      </c>
      <c r="H19" s="123"/>
      <c r="I19" s="115"/>
      <c r="J19" s="115">
        <v>1</v>
      </c>
      <c r="K19" s="115"/>
      <c r="L19" s="116"/>
      <c r="M19" s="111" t="s">
        <v>403</v>
      </c>
      <c r="N19" s="124">
        <v>1</v>
      </c>
      <c r="O19" s="111" t="s">
        <v>403</v>
      </c>
      <c r="P19" s="122">
        <v>0</v>
      </c>
      <c r="Q19" s="124">
        <v>1</v>
      </c>
      <c r="R19" s="117"/>
      <c r="S19" s="125"/>
      <c r="T19" s="119">
        <v>0</v>
      </c>
      <c r="U19" s="123"/>
      <c r="V19" s="119"/>
      <c r="W19" s="119"/>
      <c r="X19" s="120"/>
      <c r="Y19" s="121">
        <v>1.3182840902326853E-4</v>
      </c>
      <c r="Z19" s="724"/>
      <c r="AA19" s="9" t="s">
        <v>483</v>
      </c>
    </row>
    <row r="20" spans="1:28" ht="55.5" customHeight="1" x14ac:dyDescent="0.2">
      <c r="A20" s="110"/>
      <c r="B20" s="111" t="s">
        <v>485</v>
      </c>
      <c r="C20" s="9"/>
      <c r="D20" s="111" t="s">
        <v>401</v>
      </c>
      <c r="E20" s="111" t="s">
        <v>400</v>
      </c>
      <c r="F20" s="126">
        <v>0</v>
      </c>
      <c r="G20" s="113">
        <v>45</v>
      </c>
      <c r="H20" s="127"/>
      <c r="I20" s="127"/>
      <c r="J20" s="115">
        <v>10</v>
      </c>
      <c r="K20" s="115">
        <v>9</v>
      </c>
      <c r="L20" s="127"/>
      <c r="M20" s="111" t="s">
        <v>486</v>
      </c>
      <c r="N20" s="124">
        <v>19</v>
      </c>
      <c r="O20" s="111" t="s">
        <v>400</v>
      </c>
      <c r="P20" s="126">
        <v>0</v>
      </c>
      <c r="Q20" s="124">
        <v>19</v>
      </c>
      <c r="R20" s="127"/>
      <c r="S20" s="119"/>
      <c r="T20" s="119">
        <v>285000000</v>
      </c>
      <c r="U20" s="123"/>
      <c r="V20" s="119"/>
      <c r="W20" s="119"/>
      <c r="X20" s="120"/>
      <c r="Y20" s="121">
        <v>2.1469198040932302E-4</v>
      </c>
      <c r="Z20" s="724"/>
      <c r="AA20" s="128"/>
    </row>
    <row r="21" spans="1:28" ht="75" customHeight="1" x14ac:dyDescent="0.2">
      <c r="A21" s="110"/>
      <c r="B21" s="111" t="s">
        <v>487</v>
      </c>
      <c r="C21" s="9"/>
      <c r="D21" s="111" t="s">
        <v>398</v>
      </c>
      <c r="E21" s="111" t="s">
        <v>397</v>
      </c>
      <c r="F21" s="112">
        <v>0</v>
      </c>
      <c r="G21" s="113">
        <v>45</v>
      </c>
      <c r="H21" s="114"/>
      <c r="I21" s="115"/>
      <c r="J21" s="115">
        <v>10</v>
      </c>
      <c r="K21" s="115">
        <v>9</v>
      </c>
      <c r="L21" s="1"/>
      <c r="M21" s="111" t="s">
        <v>488</v>
      </c>
      <c r="N21" s="9">
        <v>19</v>
      </c>
      <c r="O21" s="111" t="s">
        <v>397</v>
      </c>
      <c r="P21" s="112">
        <v>0</v>
      </c>
      <c r="Q21" s="9">
        <v>19</v>
      </c>
      <c r="R21" s="129"/>
      <c r="S21" s="119"/>
      <c r="T21" s="123">
        <v>190000000</v>
      </c>
      <c r="U21" s="123"/>
      <c r="V21" s="119"/>
      <c r="W21" s="119"/>
      <c r="X21" s="120"/>
      <c r="Y21" s="121">
        <v>1.4312798693954867E-4</v>
      </c>
      <c r="Z21" s="724"/>
      <c r="AA21" s="9" t="s">
        <v>489</v>
      </c>
    </row>
    <row r="22" spans="1:28" ht="60" customHeight="1" x14ac:dyDescent="0.2">
      <c r="A22" s="110"/>
      <c r="B22" s="111" t="s">
        <v>490</v>
      </c>
      <c r="C22" s="9"/>
      <c r="D22" s="111" t="s">
        <v>396</v>
      </c>
      <c r="E22" s="111" t="s">
        <v>395</v>
      </c>
      <c r="F22" s="112">
        <v>0</v>
      </c>
      <c r="G22" s="113" t="s">
        <v>394</v>
      </c>
      <c r="H22" s="114"/>
      <c r="I22" s="115">
        <v>15</v>
      </c>
      <c r="J22" s="115">
        <v>30</v>
      </c>
      <c r="K22" s="115">
        <v>28</v>
      </c>
      <c r="L22" s="1"/>
      <c r="M22" s="111" t="s">
        <v>491</v>
      </c>
      <c r="N22" s="9">
        <v>73</v>
      </c>
      <c r="O22" s="111" t="s">
        <v>395</v>
      </c>
      <c r="P22" s="112">
        <v>0</v>
      </c>
      <c r="Q22" s="9">
        <v>73</v>
      </c>
      <c r="R22" s="129"/>
      <c r="S22" s="119"/>
      <c r="T22" s="123">
        <v>300000000</v>
      </c>
      <c r="U22" s="123"/>
      <c r="V22" s="119"/>
      <c r="W22" s="119"/>
      <c r="X22" s="120"/>
      <c r="Y22" s="121">
        <v>3.7326272383445458E-4</v>
      </c>
      <c r="Z22" s="724"/>
      <c r="AA22" s="9"/>
    </row>
    <row r="23" spans="1:28" ht="11.25" customHeight="1" x14ac:dyDescent="0.2">
      <c r="A23" s="110"/>
      <c r="B23" s="111"/>
      <c r="C23" s="9"/>
      <c r="D23" s="111"/>
      <c r="E23" s="111"/>
      <c r="F23" s="130"/>
      <c r="G23" s="123"/>
      <c r="H23" s="114"/>
      <c r="I23" s="115"/>
      <c r="J23" s="115"/>
      <c r="K23" s="115"/>
      <c r="L23" s="1"/>
      <c r="M23" s="124"/>
      <c r="N23" s="9"/>
      <c r="O23" s="111"/>
      <c r="P23" s="9"/>
      <c r="Q23" s="123"/>
      <c r="R23" s="127"/>
      <c r="S23" s="119">
        <f>S18+S19+S20+S21+S22</f>
        <v>0</v>
      </c>
      <c r="T23" s="119"/>
      <c r="U23" s="123"/>
      <c r="V23" s="119"/>
      <c r="W23" s="119"/>
      <c r="X23" s="119"/>
      <c r="Y23" s="131"/>
      <c r="Z23" s="724"/>
      <c r="AA23" s="9"/>
      <c r="AB23" s="132"/>
    </row>
    <row r="24" spans="1:28" ht="35.25" customHeight="1" x14ac:dyDescent="0.2">
      <c r="A24" s="110"/>
      <c r="B24" s="133"/>
      <c r="C24" s="9">
        <v>0.01</v>
      </c>
      <c r="D24" s="124" t="s">
        <v>492</v>
      </c>
      <c r="E24" s="124" t="s">
        <v>493</v>
      </c>
      <c r="F24" s="9">
        <v>0</v>
      </c>
      <c r="G24" s="123">
        <v>250</v>
      </c>
      <c r="H24" s="134"/>
      <c r="I24" s="115"/>
      <c r="J24" s="123">
        <v>250</v>
      </c>
      <c r="K24" s="115"/>
      <c r="L24" s="1"/>
      <c r="M24" s="124" t="s">
        <v>492</v>
      </c>
      <c r="N24" s="9">
        <v>250</v>
      </c>
      <c r="O24" s="124" t="s">
        <v>493</v>
      </c>
      <c r="P24" s="9">
        <v>0</v>
      </c>
      <c r="Q24" s="123">
        <v>250</v>
      </c>
      <c r="R24" s="129"/>
      <c r="S24" s="2"/>
      <c r="T24" s="119"/>
      <c r="U24" s="123"/>
      <c r="V24" s="119"/>
      <c r="W24" s="119"/>
      <c r="X24" s="120"/>
      <c r="Y24" s="131">
        <v>0.3</v>
      </c>
      <c r="Z24" s="724"/>
      <c r="AA24" s="135"/>
    </row>
    <row r="25" spans="1:28" ht="35.25" customHeight="1" x14ac:dyDescent="0.2">
      <c r="A25" s="725" t="s">
        <v>14</v>
      </c>
      <c r="B25" s="726"/>
      <c r="C25" s="136" t="s">
        <v>389</v>
      </c>
      <c r="D25" s="137"/>
      <c r="E25" s="137"/>
      <c r="F25" s="137"/>
      <c r="G25" s="137"/>
      <c r="H25" s="138"/>
      <c r="I25" s="128"/>
      <c r="J25" s="128"/>
      <c r="K25" s="128"/>
      <c r="L25" s="1"/>
      <c r="M25" s="139"/>
      <c r="N25" s="9"/>
      <c r="O25" s="124"/>
      <c r="P25" s="9"/>
      <c r="Q25" s="123"/>
      <c r="R25" s="129"/>
      <c r="S25" s="2"/>
      <c r="T25" s="119"/>
      <c r="U25" s="123"/>
      <c r="V25" s="119"/>
      <c r="W25" s="119"/>
      <c r="X25" s="120"/>
      <c r="Y25" s="131"/>
      <c r="Z25" s="724"/>
      <c r="AA25" s="135"/>
    </row>
    <row r="26" spans="1:28" ht="72" customHeight="1" x14ac:dyDescent="0.2">
      <c r="A26" s="110"/>
      <c r="B26" s="111" t="s">
        <v>494</v>
      </c>
      <c r="C26" s="9"/>
      <c r="D26" s="113" t="s">
        <v>388</v>
      </c>
      <c r="E26" s="113" t="s">
        <v>387</v>
      </c>
      <c r="F26" s="140">
        <v>0</v>
      </c>
      <c r="G26" s="140">
        <v>1</v>
      </c>
      <c r="H26" s="9"/>
      <c r="I26" s="9"/>
      <c r="J26" s="9"/>
      <c r="K26" s="141">
        <v>0.5</v>
      </c>
      <c r="L26" s="1"/>
      <c r="M26" s="113" t="s">
        <v>495</v>
      </c>
      <c r="N26" s="142">
        <v>0.5</v>
      </c>
      <c r="O26" s="113" t="s">
        <v>387</v>
      </c>
      <c r="P26" s="140">
        <v>0</v>
      </c>
      <c r="Q26" s="142">
        <v>0.5</v>
      </c>
      <c r="R26" s="129"/>
      <c r="S26" s="2"/>
      <c r="T26" s="143">
        <v>250000000</v>
      </c>
      <c r="U26" s="123"/>
      <c r="V26" s="123"/>
      <c r="W26" s="119"/>
      <c r="X26" s="144"/>
      <c r="Y26" s="49">
        <v>1.6949366874420237E-4</v>
      </c>
      <c r="Z26" s="724"/>
      <c r="AA26" s="145"/>
    </row>
    <row r="27" spans="1:28" ht="72.75" customHeight="1" x14ac:dyDescent="0.2">
      <c r="A27" s="110"/>
      <c r="B27" s="111" t="s">
        <v>496</v>
      </c>
      <c r="C27" s="9"/>
      <c r="D27" s="113" t="s">
        <v>386</v>
      </c>
      <c r="E27" s="113" t="s">
        <v>385</v>
      </c>
      <c r="F27" s="146">
        <v>0.6</v>
      </c>
      <c r="G27" s="146">
        <v>1</v>
      </c>
      <c r="H27" s="9"/>
      <c r="I27" s="123"/>
      <c r="J27" s="147">
        <v>0.5</v>
      </c>
      <c r="K27" s="147">
        <v>0.5</v>
      </c>
      <c r="L27" s="1"/>
      <c r="M27" s="113" t="s">
        <v>497</v>
      </c>
      <c r="N27" s="146">
        <v>1</v>
      </c>
      <c r="O27" s="113" t="s">
        <v>385</v>
      </c>
      <c r="P27" s="146">
        <v>0.6</v>
      </c>
      <c r="Q27" s="146">
        <v>1</v>
      </c>
      <c r="R27" s="129"/>
      <c r="S27" s="2"/>
      <c r="T27" s="143">
        <v>250000000</v>
      </c>
      <c r="U27" s="123"/>
      <c r="V27" s="123"/>
      <c r="W27" s="119"/>
      <c r="X27" s="120"/>
      <c r="Y27" s="49">
        <v>3.7665259720933862E-4</v>
      </c>
      <c r="Z27" s="724"/>
      <c r="AA27" s="135"/>
    </row>
    <row r="28" spans="1:28" ht="70.5" customHeight="1" x14ac:dyDescent="0.2">
      <c r="A28" s="110"/>
      <c r="B28" s="111" t="s">
        <v>498</v>
      </c>
      <c r="C28" s="9"/>
      <c r="D28" s="113" t="s">
        <v>384</v>
      </c>
      <c r="E28" s="113" t="s">
        <v>383</v>
      </c>
      <c r="F28" s="140">
        <v>169</v>
      </c>
      <c r="G28" s="140">
        <v>200</v>
      </c>
      <c r="H28" s="123"/>
      <c r="I28" s="115"/>
      <c r="J28" s="9">
        <v>25</v>
      </c>
      <c r="K28" s="148">
        <v>25</v>
      </c>
      <c r="L28" s="149"/>
      <c r="M28" s="113" t="s">
        <v>499</v>
      </c>
      <c r="N28" s="142">
        <v>50</v>
      </c>
      <c r="O28" s="113" t="s">
        <v>383</v>
      </c>
      <c r="P28" s="140">
        <v>169</v>
      </c>
      <c r="Q28" s="142">
        <v>50</v>
      </c>
      <c r="R28" s="150"/>
      <c r="S28" s="2"/>
      <c r="T28" s="143">
        <v>1000000000</v>
      </c>
      <c r="U28" s="123"/>
      <c r="V28" s="123"/>
      <c r="W28" s="119"/>
      <c r="X28" s="120"/>
      <c r="Y28" s="49">
        <v>1.7213023692466776E-3</v>
      </c>
      <c r="Z28" s="724"/>
      <c r="AA28" s="135"/>
    </row>
    <row r="29" spans="1:28" ht="103.5" customHeight="1" x14ac:dyDescent="0.2">
      <c r="A29" s="110"/>
      <c r="B29" s="9" t="s">
        <v>500</v>
      </c>
      <c r="C29" s="9"/>
      <c r="D29" s="111"/>
      <c r="E29" s="9"/>
      <c r="F29" s="9"/>
      <c r="G29" s="123"/>
      <c r="H29" s="115"/>
      <c r="I29" s="115"/>
      <c r="J29" s="9"/>
      <c r="K29" s="123"/>
      <c r="L29" s="1"/>
      <c r="M29" s="111"/>
      <c r="N29" s="9"/>
      <c r="O29" s="9"/>
      <c r="P29" s="9"/>
      <c r="Q29" s="123"/>
      <c r="R29" s="129"/>
      <c r="S29" s="2"/>
      <c r="T29" s="123"/>
      <c r="U29" s="123"/>
      <c r="V29" s="123"/>
      <c r="W29" s="119"/>
      <c r="X29" s="120"/>
      <c r="Y29" s="131"/>
      <c r="Z29" s="724"/>
      <c r="AA29" s="135"/>
    </row>
    <row r="30" spans="1:28" ht="26.25" customHeight="1" x14ac:dyDescent="0.2">
      <c r="A30" s="725" t="s">
        <v>14</v>
      </c>
      <c r="B30" s="726"/>
      <c r="C30" s="727" t="s">
        <v>381</v>
      </c>
      <c r="D30" s="728"/>
      <c r="E30" s="728"/>
      <c r="F30" s="728"/>
      <c r="G30" s="728"/>
      <c r="H30" s="728"/>
      <c r="I30" s="728"/>
      <c r="J30" s="728"/>
      <c r="K30" s="728"/>
      <c r="L30" s="728"/>
      <c r="M30" s="728"/>
      <c r="N30" s="728"/>
      <c r="O30" s="728"/>
      <c r="P30" s="728"/>
      <c r="Q30" s="728"/>
      <c r="R30" s="728"/>
      <c r="S30" s="728"/>
      <c r="T30" s="728"/>
      <c r="U30" s="728"/>
      <c r="V30" s="728"/>
      <c r="W30" s="728"/>
      <c r="X30" s="728"/>
      <c r="Y30" s="729"/>
      <c r="Z30" s="724"/>
      <c r="AA30" s="135"/>
    </row>
    <row r="31" spans="1:28" ht="64.5" customHeight="1" x14ac:dyDescent="0.2">
      <c r="A31" s="3"/>
      <c r="B31" s="9" t="s">
        <v>501</v>
      </c>
      <c r="C31" s="128"/>
      <c r="D31" s="151" t="s">
        <v>502</v>
      </c>
      <c r="E31" s="113" t="s">
        <v>376</v>
      </c>
      <c r="F31" s="9">
        <v>4</v>
      </c>
      <c r="G31" s="2">
        <v>4</v>
      </c>
      <c r="H31" s="3"/>
      <c r="I31" s="3"/>
      <c r="J31" s="3"/>
      <c r="K31" s="2">
        <v>1</v>
      </c>
      <c r="L31" s="1"/>
      <c r="M31" s="9" t="s">
        <v>503</v>
      </c>
      <c r="N31" s="152">
        <v>1</v>
      </c>
      <c r="O31" s="113" t="s">
        <v>376</v>
      </c>
      <c r="P31" s="9">
        <v>4</v>
      </c>
      <c r="Q31" s="2">
        <v>1</v>
      </c>
      <c r="R31" s="129"/>
      <c r="S31" s="2"/>
      <c r="T31" s="143">
        <v>500000000</v>
      </c>
      <c r="U31" s="2"/>
      <c r="V31" s="2"/>
      <c r="W31" s="2"/>
      <c r="X31" s="149"/>
      <c r="Y31" s="49">
        <v>1.0000000000000001E-5</v>
      </c>
      <c r="Z31" s="724"/>
      <c r="AA31" s="135"/>
    </row>
    <row r="32" spans="1:28" ht="21.75" customHeight="1" x14ac:dyDescent="0.2">
      <c r="A32" s="725" t="s">
        <v>14</v>
      </c>
      <c r="B32" s="726"/>
      <c r="C32" s="725" t="s">
        <v>23</v>
      </c>
      <c r="D32" s="730"/>
      <c r="E32" s="730"/>
      <c r="F32" s="730"/>
      <c r="G32" s="730"/>
      <c r="H32" s="730"/>
      <c r="I32" s="730"/>
      <c r="J32" s="730"/>
      <c r="K32" s="730"/>
      <c r="L32" s="730"/>
      <c r="M32" s="726"/>
      <c r="N32" s="725"/>
      <c r="O32" s="730"/>
      <c r="P32" s="730"/>
      <c r="Q32" s="730"/>
      <c r="R32" s="730"/>
      <c r="S32" s="730"/>
      <c r="T32" s="730"/>
      <c r="U32" s="730"/>
      <c r="V32" s="730"/>
      <c r="W32" s="730"/>
      <c r="X32" s="726"/>
      <c r="Y32" s="153"/>
      <c r="Z32" s="724"/>
      <c r="AA32" s="135"/>
    </row>
    <row r="33" spans="1:27" ht="78.75" customHeight="1" x14ac:dyDescent="0.2">
      <c r="A33" s="4"/>
      <c r="B33" s="9" t="s">
        <v>29</v>
      </c>
      <c r="C33" s="8"/>
      <c r="D33" s="113" t="s">
        <v>30</v>
      </c>
      <c r="E33" s="113" t="s">
        <v>31</v>
      </c>
      <c r="F33" s="113" t="s">
        <v>36</v>
      </c>
      <c r="G33" s="113">
        <v>200</v>
      </c>
      <c r="H33" s="4"/>
      <c r="I33" s="4"/>
      <c r="J33" s="4"/>
      <c r="K33" s="5">
        <v>50</v>
      </c>
      <c r="L33" s="6"/>
      <c r="M33" s="113" t="s">
        <v>34</v>
      </c>
      <c r="N33" s="142">
        <v>50</v>
      </c>
      <c r="O33" s="113" t="s">
        <v>31</v>
      </c>
      <c r="P33" s="154" t="s">
        <v>36</v>
      </c>
      <c r="Q33" s="142">
        <v>50</v>
      </c>
      <c r="R33" s="155"/>
      <c r="S33" s="5"/>
      <c r="T33" s="143">
        <v>100000000</v>
      </c>
      <c r="U33" s="5"/>
      <c r="V33" s="5"/>
      <c r="W33" s="5"/>
      <c r="X33" s="156"/>
      <c r="Y33" s="49">
        <v>1.5066103888373546E-4</v>
      </c>
      <c r="Z33" s="724"/>
      <c r="AA33" s="135"/>
    </row>
    <row r="34" spans="1:27" ht="64.5" customHeight="1" x14ac:dyDescent="0.2">
      <c r="A34" s="3"/>
      <c r="B34" s="157" t="s">
        <v>97</v>
      </c>
      <c r="C34" s="128"/>
      <c r="D34" s="113" t="s">
        <v>32</v>
      </c>
      <c r="E34" s="113" t="s">
        <v>33</v>
      </c>
      <c r="F34" s="113" t="s">
        <v>37</v>
      </c>
      <c r="G34" s="113">
        <v>40000</v>
      </c>
      <c r="H34" s="3"/>
      <c r="I34" s="3"/>
      <c r="J34" s="3"/>
      <c r="K34" s="2">
        <v>15000</v>
      </c>
      <c r="L34" s="1"/>
      <c r="M34" s="113" t="s">
        <v>35</v>
      </c>
      <c r="N34" s="142">
        <v>15000</v>
      </c>
      <c r="O34" s="113" t="s">
        <v>33</v>
      </c>
      <c r="P34" s="154" t="s">
        <v>37</v>
      </c>
      <c r="Q34" s="142">
        <v>15000</v>
      </c>
      <c r="R34" s="129"/>
      <c r="S34" s="2"/>
      <c r="T34" s="143">
        <v>200000000</v>
      </c>
      <c r="U34" s="2"/>
      <c r="V34" s="2"/>
      <c r="W34" s="2"/>
      <c r="X34" s="158"/>
      <c r="Y34" s="49">
        <v>1.8832629860466931E-4</v>
      </c>
      <c r="Z34" s="724"/>
      <c r="AA34" s="135"/>
    </row>
    <row r="35" spans="1:27" ht="26.25" customHeight="1" x14ac:dyDescent="0.2">
      <c r="A35" s="725" t="s">
        <v>14</v>
      </c>
      <c r="B35" s="726"/>
      <c r="C35" s="725" t="s">
        <v>24</v>
      </c>
      <c r="D35" s="730"/>
      <c r="E35" s="730"/>
      <c r="F35" s="730"/>
      <c r="G35" s="730"/>
      <c r="H35" s="730"/>
      <c r="I35" s="730"/>
      <c r="J35" s="730"/>
      <c r="K35" s="730"/>
      <c r="L35" s="730"/>
      <c r="M35" s="726"/>
      <c r="N35" s="725"/>
      <c r="O35" s="730"/>
      <c r="P35" s="730"/>
      <c r="Q35" s="730"/>
      <c r="R35" s="730"/>
      <c r="S35" s="730"/>
      <c r="T35" s="730"/>
      <c r="U35" s="730"/>
      <c r="V35" s="730"/>
      <c r="W35" s="730"/>
      <c r="X35" s="726"/>
      <c r="Y35" s="153"/>
      <c r="Z35" s="724"/>
      <c r="AA35" s="135"/>
    </row>
    <row r="36" spans="1:27" ht="75" customHeight="1" x14ac:dyDescent="0.2">
      <c r="A36" s="7"/>
      <c r="B36" s="159" t="s">
        <v>38</v>
      </c>
      <c r="C36" s="10"/>
      <c r="D36" s="113" t="s">
        <v>40</v>
      </c>
      <c r="E36" s="113" t="s">
        <v>41</v>
      </c>
      <c r="F36" s="113">
        <v>1220</v>
      </c>
      <c r="G36" s="113">
        <v>2800</v>
      </c>
      <c r="H36" s="10"/>
      <c r="I36" s="10">
        <v>200</v>
      </c>
      <c r="J36" s="10">
        <v>200</v>
      </c>
      <c r="K36" s="10">
        <v>300</v>
      </c>
      <c r="L36" s="10"/>
      <c r="M36" s="113" t="s">
        <v>44</v>
      </c>
      <c r="N36" s="142">
        <v>700</v>
      </c>
      <c r="O36" s="113" t="s">
        <v>41</v>
      </c>
      <c r="P36" s="113">
        <v>1220</v>
      </c>
      <c r="Q36" s="142">
        <v>700</v>
      </c>
      <c r="R36" s="10"/>
      <c r="S36" s="10"/>
      <c r="T36" s="143">
        <v>50000000</v>
      </c>
      <c r="U36" s="10"/>
      <c r="V36" s="10"/>
      <c r="W36" s="10"/>
      <c r="X36" s="10"/>
      <c r="Y36" s="49">
        <v>7.5330519441867732E-5</v>
      </c>
      <c r="Z36" s="724"/>
      <c r="AA36" s="135"/>
    </row>
    <row r="37" spans="1:27" s="168" customFormat="1" ht="64.5" customHeight="1" x14ac:dyDescent="0.2">
      <c r="A37" s="160"/>
      <c r="B37" s="161" t="s">
        <v>39</v>
      </c>
      <c r="C37" s="162"/>
      <c r="D37" s="163" t="s">
        <v>42</v>
      </c>
      <c r="E37" s="163" t="s">
        <v>43</v>
      </c>
      <c r="F37" s="164">
        <v>0.55000000000000004</v>
      </c>
      <c r="G37" s="164">
        <v>0.9</v>
      </c>
      <c r="H37" s="162"/>
      <c r="I37" s="162"/>
      <c r="J37" s="164">
        <v>0.65</v>
      </c>
      <c r="K37" s="164">
        <v>0.7</v>
      </c>
      <c r="L37" s="162"/>
      <c r="M37" s="163" t="s">
        <v>45</v>
      </c>
      <c r="N37" s="164">
        <v>0.7</v>
      </c>
      <c r="O37" s="163" t="s">
        <v>43</v>
      </c>
      <c r="P37" s="164">
        <v>0.55000000000000004</v>
      </c>
      <c r="Q37" s="164">
        <v>0.7</v>
      </c>
      <c r="R37" s="162"/>
      <c r="S37" s="162"/>
      <c r="T37" s="165">
        <v>50000000</v>
      </c>
      <c r="U37" s="162"/>
      <c r="V37" s="162"/>
      <c r="W37" s="162"/>
      <c r="X37" s="162"/>
      <c r="Y37" s="166">
        <v>7.5330519441867732E-5</v>
      </c>
      <c r="Z37" s="724"/>
      <c r="AA37" s="167"/>
    </row>
    <row r="38" spans="1:27" ht="31.5" customHeight="1" x14ac:dyDescent="0.2">
      <c r="A38" s="725" t="s">
        <v>14</v>
      </c>
      <c r="B38" s="726"/>
      <c r="C38" s="725" t="s">
        <v>372</v>
      </c>
      <c r="D38" s="730"/>
      <c r="E38" s="730"/>
      <c r="F38" s="730"/>
      <c r="G38" s="730"/>
      <c r="H38" s="730"/>
      <c r="I38" s="730"/>
      <c r="J38" s="730"/>
      <c r="K38" s="730"/>
      <c r="L38" s="730"/>
      <c r="M38" s="726"/>
      <c r="N38" s="10"/>
      <c r="O38" s="10"/>
      <c r="P38" s="10"/>
      <c r="Q38" s="10"/>
      <c r="R38" s="10"/>
      <c r="S38" s="10"/>
      <c r="T38" s="10"/>
      <c r="U38" s="10"/>
      <c r="V38" s="10"/>
      <c r="W38" s="10"/>
      <c r="X38" s="10"/>
      <c r="Y38" s="10"/>
      <c r="Z38" s="724"/>
      <c r="AA38" s="135"/>
    </row>
    <row r="39" spans="1:27" s="168" customFormat="1" ht="71.45" customHeight="1" x14ac:dyDescent="0.2">
      <c r="A39" s="160"/>
      <c r="B39" s="169" t="s">
        <v>504</v>
      </c>
      <c r="C39" s="162"/>
      <c r="D39" s="163" t="s">
        <v>371</v>
      </c>
      <c r="E39" s="163" t="s">
        <v>370</v>
      </c>
      <c r="F39" s="170">
        <v>7</v>
      </c>
      <c r="G39" s="170">
        <v>369</v>
      </c>
      <c r="H39" s="162"/>
      <c r="I39" s="162">
        <v>50</v>
      </c>
      <c r="J39" s="162">
        <v>50</v>
      </c>
      <c r="K39" s="162">
        <v>50</v>
      </c>
      <c r="L39" s="162"/>
      <c r="M39" s="163" t="s">
        <v>371</v>
      </c>
      <c r="N39" s="171">
        <v>150</v>
      </c>
      <c r="O39" s="163" t="s">
        <v>370</v>
      </c>
      <c r="P39" s="170">
        <v>7</v>
      </c>
      <c r="Q39" s="171">
        <v>150</v>
      </c>
      <c r="R39" s="162"/>
      <c r="S39" s="162"/>
      <c r="T39" s="165">
        <v>480000000</v>
      </c>
      <c r="U39" s="162"/>
      <c r="V39" s="162"/>
      <c r="W39" s="162"/>
      <c r="X39" s="162"/>
      <c r="Y39" s="166">
        <v>7.5330519441867732E-5</v>
      </c>
      <c r="Z39" s="724"/>
      <c r="AA39" s="167"/>
    </row>
    <row r="40" spans="1:27" ht="128.25" customHeight="1" x14ac:dyDescent="0.2">
      <c r="A40" s="7"/>
      <c r="B40" s="159" t="s">
        <v>505</v>
      </c>
      <c r="C40" s="10"/>
      <c r="D40" s="113" t="s">
        <v>369</v>
      </c>
      <c r="E40" s="113" t="s">
        <v>368</v>
      </c>
      <c r="F40" s="172">
        <v>0</v>
      </c>
      <c r="G40" s="172">
        <v>37</v>
      </c>
      <c r="H40" s="10"/>
      <c r="I40" s="10">
        <v>5</v>
      </c>
      <c r="J40" s="10">
        <v>5</v>
      </c>
      <c r="K40" s="10"/>
      <c r="L40" s="10"/>
      <c r="M40" s="113" t="s">
        <v>369</v>
      </c>
      <c r="N40" s="142">
        <v>10</v>
      </c>
      <c r="O40" s="113" t="s">
        <v>368</v>
      </c>
      <c r="P40" s="172">
        <v>0</v>
      </c>
      <c r="Q40" s="142">
        <v>10</v>
      </c>
      <c r="R40" s="10"/>
      <c r="S40" s="10"/>
      <c r="T40" s="143">
        <v>50000000</v>
      </c>
      <c r="U40" s="10"/>
      <c r="V40" s="10"/>
      <c r="W40" s="10"/>
      <c r="X40" s="10"/>
      <c r="Y40" s="49">
        <v>7.5330519441867732E-5</v>
      </c>
      <c r="Z40" s="724"/>
      <c r="AA40" s="135"/>
    </row>
    <row r="41" spans="1:27" ht="21.75" customHeight="1" x14ac:dyDescent="0.2">
      <c r="A41" s="725" t="s">
        <v>14</v>
      </c>
      <c r="B41" s="726"/>
      <c r="C41" s="725" t="s">
        <v>361</v>
      </c>
      <c r="D41" s="730"/>
      <c r="E41" s="730"/>
      <c r="F41" s="730"/>
      <c r="G41" s="730"/>
      <c r="H41" s="730"/>
      <c r="I41" s="730"/>
      <c r="J41" s="730"/>
      <c r="K41" s="730"/>
      <c r="L41" s="730"/>
      <c r="M41" s="726"/>
      <c r="N41" s="153"/>
      <c r="O41" s="10"/>
      <c r="P41" s="10"/>
      <c r="Q41" s="10"/>
      <c r="R41" s="10"/>
      <c r="S41" s="10"/>
      <c r="T41" s="10"/>
      <c r="U41" s="10"/>
      <c r="V41" s="10"/>
      <c r="W41" s="10"/>
      <c r="X41" s="10"/>
      <c r="Y41" s="10"/>
      <c r="Z41" s="724"/>
      <c r="AA41" s="135"/>
    </row>
    <row r="42" spans="1:27" ht="138.75" customHeight="1" x14ac:dyDescent="0.2">
      <c r="A42" s="7"/>
      <c r="B42" s="173" t="s">
        <v>506</v>
      </c>
      <c r="C42" s="10"/>
      <c r="D42" s="113" t="s">
        <v>360</v>
      </c>
      <c r="E42" s="113" t="s">
        <v>359</v>
      </c>
      <c r="F42" s="113" t="s">
        <v>358</v>
      </c>
      <c r="G42" s="172">
        <v>600</v>
      </c>
      <c r="H42" s="10"/>
      <c r="I42" s="10">
        <v>200</v>
      </c>
      <c r="J42" s="10"/>
      <c r="K42" s="10"/>
      <c r="L42" s="10"/>
      <c r="M42" s="113" t="s">
        <v>507</v>
      </c>
      <c r="N42" s="10">
        <v>200</v>
      </c>
      <c r="O42" s="113" t="s">
        <v>359</v>
      </c>
      <c r="P42" s="172">
        <v>600</v>
      </c>
      <c r="Q42" s="10">
        <v>200</v>
      </c>
      <c r="R42" s="10"/>
      <c r="S42" s="143">
        <v>50000000</v>
      </c>
      <c r="T42" s="10"/>
      <c r="U42" s="10"/>
      <c r="V42" s="10"/>
      <c r="W42" s="10"/>
      <c r="X42" s="10"/>
      <c r="Y42" s="49">
        <v>7.5330519441867732E-5</v>
      </c>
      <c r="Z42" s="724"/>
      <c r="AA42" s="135"/>
    </row>
    <row r="43" spans="1:27" s="102" customFormat="1" x14ac:dyDescent="0.2">
      <c r="A43" s="3"/>
      <c r="B43" s="3"/>
      <c r="C43" s="3"/>
      <c r="D43" s="3" t="s">
        <v>508</v>
      </c>
      <c r="E43" s="3"/>
      <c r="F43" s="3" t="s">
        <v>509</v>
      </c>
      <c r="G43" s="3"/>
      <c r="H43" s="3"/>
      <c r="I43" s="3"/>
      <c r="J43" s="3"/>
      <c r="K43" s="3"/>
      <c r="L43" s="1"/>
      <c r="M43" s="3"/>
      <c r="N43" s="3"/>
      <c r="O43" s="3"/>
      <c r="P43" s="3"/>
      <c r="Q43" s="3"/>
      <c r="R43" s="129"/>
      <c r="S43" s="174">
        <f>S18+S19+S20+S21+S22+S26+S27+S28+S31+S33+S34+S36+S37+S39+S40+S42</f>
        <v>50000000</v>
      </c>
      <c r="T43" s="174">
        <f t="shared" ref="T43:V43" si="0">T18+T19+T20+T21+T22+T26+T27+T28+T31+T33+T34+T36+T37+T39+T40+T42</f>
        <v>3705000000</v>
      </c>
      <c r="U43" s="174">
        <f t="shared" si="0"/>
        <v>2350000000</v>
      </c>
      <c r="V43" s="174">
        <f t="shared" si="0"/>
        <v>0</v>
      </c>
      <c r="W43" s="174"/>
      <c r="X43" s="174">
        <f>SUM(X18:X42)</f>
        <v>0</v>
      </c>
      <c r="Y43" s="174">
        <f>SUM(Y18:Y42)</f>
        <v>0.30695599967010445</v>
      </c>
      <c r="Z43" s="3"/>
      <c r="AA43" s="3"/>
    </row>
    <row r="44" spans="1:27" s="102" customFormat="1" x14ac:dyDescent="0.2">
      <c r="A44" s="734"/>
      <c r="B44" s="735"/>
      <c r="C44" s="735"/>
      <c r="D44" s="735"/>
      <c r="E44" s="735"/>
      <c r="F44" s="735"/>
      <c r="G44" s="735"/>
      <c r="H44" s="735"/>
      <c r="I44" s="735"/>
      <c r="J44" s="735"/>
      <c r="K44" s="735"/>
      <c r="L44" s="735"/>
      <c r="M44" s="735"/>
      <c r="N44" s="735"/>
      <c r="O44" s="735"/>
      <c r="P44" s="735"/>
      <c r="Q44" s="735"/>
      <c r="R44" s="735"/>
      <c r="S44" s="735"/>
      <c r="T44" s="735"/>
      <c r="U44" s="735"/>
      <c r="V44" s="735"/>
      <c r="W44" s="735"/>
      <c r="X44" s="735"/>
      <c r="Y44" s="735"/>
      <c r="Z44" s="735"/>
      <c r="AA44" s="736"/>
    </row>
    <row r="45" spans="1:27" ht="20.25" customHeight="1" x14ac:dyDescent="0.2">
      <c r="A45" s="725" t="s">
        <v>479</v>
      </c>
      <c r="B45" s="726"/>
      <c r="C45" s="103" t="s">
        <v>356</v>
      </c>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row>
    <row r="46" spans="1:27" ht="19.5" customHeight="1" x14ac:dyDescent="0.2">
      <c r="A46" s="725" t="s">
        <v>14</v>
      </c>
      <c r="B46" s="726"/>
      <c r="C46" s="725" t="s">
        <v>352</v>
      </c>
      <c r="D46" s="730"/>
      <c r="E46" s="730"/>
      <c r="F46" s="730"/>
      <c r="G46" s="730"/>
      <c r="H46" s="730"/>
      <c r="I46" s="730"/>
      <c r="J46" s="730"/>
      <c r="K46" s="730"/>
      <c r="L46" s="730"/>
      <c r="M46" s="726"/>
      <c r="N46" s="103"/>
      <c r="O46" s="103"/>
      <c r="P46" s="175"/>
      <c r="Q46" s="175"/>
      <c r="R46" s="176"/>
      <c r="S46" s="158"/>
      <c r="T46" s="158"/>
      <c r="U46" s="158"/>
      <c r="V46" s="158"/>
      <c r="W46" s="158"/>
      <c r="X46" s="158"/>
      <c r="Y46" s="177"/>
      <c r="Z46" s="175"/>
      <c r="AA46" s="175"/>
    </row>
    <row r="47" spans="1:27" ht="78.75" x14ac:dyDescent="0.2">
      <c r="A47" s="178"/>
      <c r="B47" s="154" t="s">
        <v>351</v>
      </c>
      <c r="C47" s="124">
        <v>0.1</v>
      </c>
      <c r="D47" s="113" t="s">
        <v>351</v>
      </c>
      <c r="E47" s="113" t="s">
        <v>350</v>
      </c>
      <c r="F47" s="179">
        <v>11528</v>
      </c>
      <c r="G47" s="179">
        <v>11989</v>
      </c>
      <c r="H47" s="124"/>
      <c r="I47" s="124"/>
      <c r="J47" s="180">
        <v>11650</v>
      </c>
      <c r="K47" s="124"/>
      <c r="L47" s="124"/>
      <c r="M47" s="113" t="s">
        <v>510</v>
      </c>
      <c r="N47" s="181">
        <v>11650</v>
      </c>
      <c r="O47" s="113" t="s">
        <v>350</v>
      </c>
      <c r="P47" s="179">
        <v>11528</v>
      </c>
      <c r="Q47" s="179">
        <v>11650</v>
      </c>
      <c r="R47" s="182"/>
      <c r="S47" s="124"/>
      <c r="T47" s="143"/>
      <c r="U47" s="124"/>
      <c r="V47" s="124"/>
      <c r="W47" s="124"/>
      <c r="X47" s="124"/>
      <c r="Y47" s="49">
        <v>1.0000000000000001E-5</v>
      </c>
      <c r="Z47" s="737" t="s">
        <v>482</v>
      </c>
      <c r="AA47" s="124"/>
    </row>
    <row r="48" spans="1:27" ht="96" x14ac:dyDescent="0.2">
      <c r="A48" s="3"/>
      <c r="B48" s="183" t="s">
        <v>347</v>
      </c>
      <c r="C48" s="184">
        <v>0.05</v>
      </c>
      <c r="D48" s="113" t="s">
        <v>347</v>
      </c>
      <c r="E48" s="113" t="s">
        <v>346</v>
      </c>
      <c r="F48" s="113">
        <v>94428</v>
      </c>
      <c r="G48" s="113">
        <v>96317</v>
      </c>
      <c r="H48" s="124"/>
      <c r="I48" s="124"/>
      <c r="J48" s="154">
        <v>94900</v>
      </c>
      <c r="K48" s="124"/>
      <c r="L48" s="124"/>
      <c r="M48" s="113" t="s">
        <v>511</v>
      </c>
      <c r="N48" s="172">
        <v>94900</v>
      </c>
      <c r="O48" s="113" t="s">
        <v>346</v>
      </c>
      <c r="P48" s="113">
        <v>94428</v>
      </c>
      <c r="Q48" s="113">
        <v>94900</v>
      </c>
      <c r="R48" s="182"/>
      <c r="S48" s="124"/>
      <c r="T48" s="143"/>
      <c r="U48" s="124"/>
      <c r="V48" s="124"/>
      <c r="W48" s="124"/>
      <c r="X48" s="124"/>
      <c r="Y48" s="49">
        <v>1.0000000000000001E-5</v>
      </c>
      <c r="Z48" s="724"/>
      <c r="AA48" s="3"/>
    </row>
    <row r="49" spans="1:27" ht="52.5" customHeight="1" x14ac:dyDescent="0.2">
      <c r="A49" s="3"/>
      <c r="B49" s="154" t="s">
        <v>345</v>
      </c>
      <c r="C49" s="184">
        <v>0.01</v>
      </c>
      <c r="D49" s="185" t="s">
        <v>345</v>
      </c>
      <c r="E49" s="185" t="s">
        <v>344</v>
      </c>
      <c r="F49" s="186">
        <v>1.72E-2</v>
      </c>
      <c r="G49" s="187">
        <v>0.01</v>
      </c>
      <c r="H49" s="124"/>
      <c r="I49" s="124"/>
      <c r="J49" s="188">
        <v>1.6E-2</v>
      </c>
      <c r="K49" s="124"/>
      <c r="L49" s="124"/>
      <c r="M49" s="185" t="s">
        <v>512</v>
      </c>
      <c r="N49" s="189">
        <v>1.6E-2</v>
      </c>
      <c r="O49" s="185" t="s">
        <v>344</v>
      </c>
      <c r="P49" s="186">
        <v>1.72E-2</v>
      </c>
      <c r="Q49" s="189">
        <v>1.6E-2</v>
      </c>
      <c r="R49" s="182"/>
      <c r="S49" s="124"/>
      <c r="T49" s="143"/>
      <c r="U49" s="124"/>
      <c r="V49" s="124"/>
      <c r="W49" s="124"/>
      <c r="X49" s="124"/>
      <c r="Y49" s="49">
        <v>1.0000000000000001E-5</v>
      </c>
      <c r="Z49" s="724"/>
      <c r="AA49" s="3"/>
    </row>
    <row r="50" spans="1:27" ht="59.25" customHeight="1" x14ac:dyDescent="0.2">
      <c r="A50" s="3"/>
      <c r="B50" s="183" t="s">
        <v>343</v>
      </c>
      <c r="C50" s="184">
        <v>0.1</v>
      </c>
      <c r="D50" s="190" t="s">
        <v>343</v>
      </c>
      <c r="E50" s="190" t="s">
        <v>342</v>
      </c>
      <c r="F50" s="191">
        <v>0.03</v>
      </c>
      <c r="G50" s="191">
        <v>0.02</v>
      </c>
      <c r="H50" s="124"/>
      <c r="I50" s="124"/>
      <c r="J50" s="188">
        <v>2.8000000000000001E-2</v>
      </c>
      <c r="K50" s="124"/>
      <c r="L50" s="124"/>
      <c r="M50" s="190" t="s">
        <v>513</v>
      </c>
      <c r="N50" s="189">
        <v>2.8000000000000001E-2</v>
      </c>
      <c r="O50" s="190" t="s">
        <v>342</v>
      </c>
      <c r="P50" s="191">
        <v>0.03</v>
      </c>
      <c r="Q50" s="189">
        <v>2.8000000000000001E-2</v>
      </c>
      <c r="R50" s="182"/>
      <c r="S50" s="124"/>
      <c r="T50" s="143"/>
      <c r="U50" s="124"/>
      <c r="V50" s="124"/>
      <c r="W50" s="124"/>
      <c r="X50" s="124"/>
      <c r="Y50" s="49">
        <v>1.0000000000000001E-5</v>
      </c>
      <c r="Z50" s="724"/>
      <c r="AA50" s="3"/>
    </row>
    <row r="51" spans="1:27" ht="24.75" customHeight="1" x14ac:dyDescent="0.2">
      <c r="A51" s="3"/>
      <c r="B51" s="183" t="s">
        <v>339</v>
      </c>
      <c r="C51" s="184">
        <v>0.1</v>
      </c>
      <c r="D51" s="190" t="s">
        <v>339</v>
      </c>
      <c r="E51" s="190" t="s">
        <v>338</v>
      </c>
      <c r="F51" s="113">
        <v>57411</v>
      </c>
      <c r="G51" s="113">
        <v>58558</v>
      </c>
      <c r="H51" s="124"/>
      <c r="I51" s="124"/>
      <c r="J51" s="154">
        <v>57700</v>
      </c>
      <c r="K51" s="124"/>
      <c r="L51" s="124"/>
      <c r="M51" s="190" t="s">
        <v>514</v>
      </c>
      <c r="N51" s="172">
        <v>57700</v>
      </c>
      <c r="O51" s="190" t="s">
        <v>338</v>
      </c>
      <c r="P51" s="113">
        <v>57411</v>
      </c>
      <c r="Q51" s="113">
        <v>57700</v>
      </c>
      <c r="R51" s="182"/>
      <c r="S51" s="124"/>
      <c r="T51" s="143"/>
      <c r="U51" s="124"/>
      <c r="V51" s="124"/>
      <c r="W51" s="124"/>
      <c r="X51" s="124"/>
      <c r="Y51" s="49">
        <v>1.0000000000000001E-5</v>
      </c>
      <c r="Z51" s="724"/>
      <c r="AA51" s="3"/>
    </row>
    <row r="52" spans="1:27" ht="41.25" customHeight="1" x14ac:dyDescent="0.2">
      <c r="A52" s="3"/>
      <c r="B52" s="183" t="s">
        <v>337</v>
      </c>
      <c r="C52" s="184">
        <v>0.05</v>
      </c>
      <c r="D52" s="190" t="s">
        <v>337</v>
      </c>
      <c r="E52" s="190" t="s">
        <v>336</v>
      </c>
      <c r="F52" s="186">
        <v>2.64E-2</v>
      </c>
      <c r="G52" s="191">
        <v>0.02</v>
      </c>
      <c r="H52" s="124"/>
      <c r="I52" s="124"/>
      <c r="J52" s="188">
        <v>2.5000000000000001E-2</v>
      </c>
      <c r="K52" s="124"/>
      <c r="L52" s="124"/>
      <c r="M52" s="190" t="s">
        <v>515</v>
      </c>
      <c r="N52" s="189">
        <v>2.5000000000000001E-2</v>
      </c>
      <c r="O52" s="190" t="s">
        <v>336</v>
      </c>
      <c r="P52" s="186">
        <v>2.64E-2</v>
      </c>
      <c r="Q52" s="189">
        <v>2.5000000000000001E-2</v>
      </c>
      <c r="R52" s="182"/>
      <c r="S52" s="124"/>
      <c r="T52" s="143"/>
      <c r="U52" s="124"/>
      <c r="V52" s="124"/>
      <c r="W52" s="124"/>
      <c r="X52" s="124"/>
      <c r="Y52" s="49">
        <v>1.0000000000000001E-5</v>
      </c>
      <c r="Z52" s="724"/>
      <c r="AA52" s="3"/>
    </row>
    <row r="53" spans="1:27" ht="33" customHeight="1" x14ac:dyDescent="0.2">
      <c r="A53" s="3"/>
      <c r="B53" s="183" t="s">
        <v>335</v>
      </c>
      <c r="C53" s="184">
        <v>0.01</v>
      </c>
      <c r="D53" s="190" t="s">
        <v>335</v>
      </c>
      <c r="E53" s="190" t="s">
        <v>334</v>
      </c>
      <c r="F53" s="191">
        <v>0.03</v>
      </c>
      <c r="G53" s="191">
        <v>0.02</v>
      </c>
      <c r="H53" s="124"/>
      <c r="I53" s="124"/>
      <c r="J53" s="188">
        <v>2.8000000000000001E-2</v>
      </c>
      <c r="K53" s="124"/>
      <c r="L53" s="124"/>
      <c r="M53" s="190" t="s">
        <v>516</v>
      </c>
      <c r="N53" s="189">
        <v>2.8000000000000001E-2</v>
      </c>
      <c r="O53" s="190" t="s">
        <v>334</v>
      </c>
      <c r="P53" s="191">
        <v>0.03</v>
      </c>
      <c r="Q53" s="189">
        <v>2.8000000000000001E-2</v>
      </c>
      <c r="R53" s="182"/>
      <c r="S53" s="124"/>
      <c r="T53" s="143"/>
      <c r="U53" s="124"/>
      <c r="V53" s="124"/>
      <c r="W53" s="124"/>
      <c r="X53" s="124">
        <v>0</v>
      </c>
      <c r="Y53" s="49">
        <v>1.0000000000000001E-5</v>
      </c>
      <c r="Z53" s="724"/>
      <c r="AA53" s="3"/>
    </row>
    <row r="54" spans="1:27" ht="81" customHeight="1" x14ac:dyDescent="0.2">
      <c r="A54" s="3"/>
      <c r="B54" s="183" t="s">
        <v>331</v>
      </c>
      <c r="C54" s="184">
        <v>0.01</v>
      </c>
      <c r="D54" s="190" t="s">
        <v>331</v>
      </c>
      <c r="E54" s="190" t="s">
        <v>330</v>
      </c>
      <c r="F54" s="113">
        <v>14132</v>
      </c>
      <c r="G54" s="113">
        <v>14980</v>
      </c>
      <c r="H54" s="124"/>
      <c r="I54" s="124"/>
      <c r="J54" s="154">
        <v>14300</v>
      </c>
      <c r="K54" s="124"/>
      <c r="L54" s="124"/>
      <c r="M54" s="190" t="s">
        <v>517</v>
      </c>
      <c r="N54" s="172">
        <v>14300</v>
      </c>
      <c r="O54" s="190" t="s">
        <v>330</v>
      </c>
      <c r="P54" s="113">
        <v>14132</v>
      </c>
      <c r="Q54" s="113">
        <v>14300</v>
      </c>
      <c r="R54" s="182"/>
      <c r="S54" s="124"/>
      <c r="T54" s="143"/>
      <c r="U54" s="124"/>
      <c r="V54" s="124"/>
      <c r="W54" s="124"/>
      <c r="X54" s="124">
        <v>0</v>
      </c>
      <c r="Y54" s="49">
        <v>1.0000000000000001E-5</v>
      </c>
      <c r="Z54" s="724"/>
      <c r="AA54" s="3"/>
    </row>
    <row r="55" spans="1:27" ht="75" customHeight="1" x14ac:dyDescent="0.2">
      <c r="A55" s="3"/>
      <c r="B55" s="183" t="s">
        <v>329</v>
      </c>
      <c r="C55" s="184">
        <v>0.02</v>
      </c>
      <c r="D55" s="190" t="s">
        <v>329</v>
      </c>
      <c r="E55" s="190" t="s">
        <v>328</v>
      </c>
      <c r="F55" s="186">
        <v>2.6200000000000001E-2</v>
      </c>
      <c r="G55" s="191">
        <v>0.02</v>
      </c>
      <c r="H55" s="124"/>
      <c r="I55" s="124"/>
      <c r="J55" s="188">
        <v>2.5000000000000001E-2</v>
      </c>
      <c r="K55" s="124"/>
      <c r="L55" s="124"/>
      <c r="M55" s="190" t="s">
        <v>518</v>
      </c>
      <c r="N55" s="189">
        <v>2.5000000000000001E-2</v>
      </c>
      <c r="O55" s="190" t="s">
        <v>328</v>
      </c>
      <c r="P55" s="186">
        <v>2.6200000000000001E-2</v>
      </c>
      <c r="Q55" s="189">
        <v>2.5000000000000001E-2</v>
      </c>
      <c r="R55" s="182"/>
      <c r="S55" s="124"/>
      <c r="T55" s="143"/>
      <c r="U55" s="124"/>
      <c r="V55" s="124"/>
      <c r="W55" s="124"/>
      <c r="X55" s="124">
        <v>0</v>
      </c>
      <c r="Y55" s="49">
        <v>1.0000000000000001E-5</v>
      </c>
      <c r="Z55" s="724"/>
      <c r="AA55" s="3"/>
    </row>
    <row r="56" spans="1:27" ht="66.75" customHeight="1" x14ac:dyDescent="0.2">
      <c r="A56" s="3"/>
      <c r="B56" s="183" t="s">
        <v>327</v>
      </c>
      <c r="C56" s="184">
        <v>0.02</v>
      </c>
      <c r="D56" s="190" t="s">
        <v>327</v>
      </c>
      <c r="E56" s="190" t="s">
        <v>326</v>
      </c>
      <c r="F56" s="191">
        <v>0.02</v>
      </c>
      <c r="G56" s="191">
        <v>0.01</v>
      </c>
      <c r="H56" s="124"/>
      <c r="I56" s="124"/>
      <c r="J56" s="188">
        <v>1.7999999999999999E-2</v>
      </c>
      <c r="K56" s="124"/>
      <c r="L56" s="124"/>
      <c r="M56" s="190" t="s">
        <v>519</v>
      </c>
      <c r="N56" s="189">
        <v>1.7999999999999999E-2</v>
      </c>
      <c r="O56" s="190" t="s">
        <v>326</v>
      </c>
      <c r="P56" s="191">
        <v>0.02</v>
      </c>
      <c r="Q56" s="189">
        <v>1.7999999999999999E-2</v>
      </c>
      <c r="R56" s="182"/>
      <c r="S56" s="124"/>
      <c r="T56" s="143"/>
      <c r="U56" s="124"/>
      <c r="V56" s="124"/>
      <c r="W56" s="124"/>
      <c r="X56" s="124">
        <v>0</v>
      </c>
      <c r="Y56" s="49">
        <v>1.0000000000000001E-5</v>
      </c>
      <c r="Z56" s="724"/>
      <c r="AA56" s="3"/>
    </row>
    <row r="57" spans="1:27" ht="66.75" customHeight="1" x14ac:dyDescent="0.2">
      <c r="A57" s="3"/>
      <c r="B57" s="183" t="s">
        <v>323</v>
      </c>
      <c r="C57" s="184"/>
      <c r="D57" s="172" t="s">
        <v>323</v>
      </c>
      <c r="E57" s="172" t="s">
        <v>322</v>
      </c>
      <c r="F57" s="192">
        <v>21600</v>
      </c>
      <c r="G57" s="113">
        <v>20736</v>
      </c>
      <c r="H57" s="124"/>
      <c r="I57" s="124"/>
      <c r="J57" s="154">
        <v>21300</v>
      </c>
      <c r="K57" s="124"/>
      <c r="L57" s="124"/>
      <c r="M57" s="172" t="s">
        <v>520</v>
      </c>
      <c r="N57" s="172">
        <v>21300</v>
      </c>
      <c r="O57" s="172" t="s">
        <v>322</v>
      </c>
      <c r="P57" s="192">
        <v>21600</v>
      </c>
      <c r="Q57" s="113">
        <v>21300</v>
      </c>
      <c r="R57" s="182"/>
      <c r="S57" s="124"/>
      <c r="T57" s="143"/>
      <c r="U57" s="124"/>
      <c r="V57" s="124"/>
      <c r="W57" s="124"/>
      <c r="X57" s="124"/>
      <c r="Y57" s="49">
        <v>1.0000000000000001E-5</v>
      </c>
      <c r="Z57" s="724"/>
      <c r="AA57" s="3"/>
    </row>
    <row r="58" spans="1:27" ht="66.75" customHeight="1" x14ac:dyDescent="0.2">
      <c r="A58" s="3"/>
      <c r="B58" s="183" t="s">
        <v>319</v>
      </c>
      <c r="C58" s="184"/>
      <c r="D58" s="172" t="s">
        <v>319</v>
      </c>
      <c r="E58" s="172" t="s">
        <v>318</v>
      </c>
      <c r="F58" s="113">
        <v>124102</v>
      </c>
      <c r="G58" s="113">
        <v>119138</v>
      </c>
      <c r="H58" s="124"/>
      <c r="I58" s="124"/>
      <c r="J58" s="154">
        <v>122800</v>
      </c>
      <c r="K58" s="124"/>
      <c r="L58" s="124"/>
      <c r="M58" s="172" t="s">
        <v>521</v>
      </c>
      <c r="N58" s="172">
        <v>122800</v>
      </c>
      <c r="O58" s="172" t="s">
        <v>318</v>
      </c>
      <c r="P58" s="113">
        <v>124102</v>
      </c>
      <c r="Q58" s="113">
        <v>122800</v>
      </c>
      <c r="R58" s="182"/>
      <c r="S58" s="124"/>
      <c r="T58" s="143"/>
      <c r="U58" s="124"/>
      <c r="V58" s="124"/>
      <c r="W58" s="124"/>
      <c r="X58" s="124"/>
      <c r="Y58" s="49">
        <v>1.0000000000000001E-5</v>
      </c>
      <c r="Z58" s="724"/>
      <c r="AA58" s="3"/>
    </row>
    <row r="59" spans="1:27" ht="66.75" customHeight="1" x14ac:dyDescent="0.2">
      <c r="A59" s="3"/>
      <c r="B59" s="183" t="s">
        <v>315</v>
      </c>
      <c r="C59" s="184"/>
      <c r="D59" s="172" t="s">
        <v>315</v>
      </c>
      <c r="E59" s="172" t="s">
        <v>314</v>
      </c>
      <c r="F59" s="113">
        <v>82991</v>
      </c>
      <c r="G59" s="113">
        <v>79671</v>
      </c>
      <c r="H59" s="124"/>
      <c r="I59" s="124"/>
      <c r="J59" s="154">
        <v>82100</v>
      </c>
      <c r="K59" s="124"/>
      <c r="L59" s="124"/>
      <c r="M59" s="172" t="s">
        <v>522</v>
      </c>
      <c r="N59" s="172">
        <v>82100</v>
      </c>
      <c r="O59" s="172" t="s">
        <v>314</v>
      </c>
      <c r="P59" s="113">
        <v>82991</v>
      </c>
      <c r="Q59" s="113">
        <v>82100</v>
      </c>
      <c r="R59" s="182"/>
      <c r="S59" s="124"/>
      <c r="T59" s="143"/>
      <c r="U59" s="124"/>
      <c r="V59" s="124"/>
      <c r="W59" s="124"/>
      <c r="X59" s="124"/>
      <c r="Y59" s="49">
        <v>1.0000000000000001E-5</v>
      </c>
      <c r="Z59" s="724"/>
      <c r="AA59" s="3"/>
    </row>
    <row r="60" spans="1:27" ht="99.75" customHeight="1" x14ac:dyDescent="0.2">
      <c r="A60" s="3"/>
      <c r="B60" s="183" t="s">
        <v>311</v>
      </c>
      <c r="C60" s="184">
        <v>0.02</v>
      </c>
      <c r="D60" s="172" t="s">
        <v>311</v>
      </c>
      <c r="E60" s="172" t="s">
        <v>310</v>
      </c>
      <c r="F60" s="113">
        <v>28826</v>
      </c>
      <c r="G60" s="113">
        <v>27673</v>
      </c>
      <c r="H60" s="124"/>
      <c r="I60" s="124"/>
      <c r="J60" s="154">
        <v>28500</v>
      </c>
      <c r="K60" s="124"/>
      <c r="L60" s="124"/>
      <c r="M60" s="172" t="s">
        <v>523</v>
      </c>
      <c r="N60" s="172">
        <v>28500</v>
      </c>
      <c r="O60" s="172" t="s">
        <v>310</v>
      </c>
      <c r="P60" s="113">
        <v>28826</v>
      </c>
      <c r="Q60" s="113">
        <v>28500</v>
      </c>
      <c r="R60" s="182"/>
      <c r="S60" s="124"/>
      <c r="T60" s="143"/>
      <c r="U60" s="124"/>
      <c r="V60" s="124"/>
      <c r="W60" s="124"/>
      <c r="X60" s="124"/>
      <c r="Y60" s="49">
        <v>1.0000000000000001E-5</v>
      </c>
      <c r="Z60" s="724"/>
      <c r="AA60" s="3"/>
    </row>
    <row r="61" spans="1:27" ht="167.25" customHeight="1" x14ac:dyDescent="0.2">
      <c r="A61" s="3"/>
      <c r="B61" s="193" t="s">
        <v>524</v>
      </c>
      <c r="C61" s="184"/>
      <c r="D61" s="190" t="s">
        <v>307</v>
      </c>
      <c r="E61" s="190" t="s">
        <v>306</v>
      </c>
      <c r="F61" s="185">
        <v>2</v>
      </c>
      <c r="G61" s="185">
        <v>4</v>
      </c>
      <c r="H61" s="124"/>
      <c r="I61" s="124"/>
      <c r="J61" s="154">
        <v>1</v>
      </c>
      <c r="K61" s="124"/>
      <c r="L61" s="124"/>
      <c r="M61" s="190" t="s">
        <v>525</v>
      </c>
      <c r="N61" s="172">
        <v>1</v>
      </c>
      <c r="O61" s="190" t="s">
        <v>306</v>
      </c>
      <c r="P61" s="185">
        <v>2</v>
      </c>
      <c r="Q61" s="113">
        <v>1</v>
      </c>
      <c r="R61" s="182"/>
      <c r="S61" s="124"/>
      <c r="T61" s="143">
        <v>7477226387</v>
      </c>
      <c r="U61" s="124"/>
      <c r="V61" s="124"/>
      <c r="W61" s="124"/>
      <c r="X61" s="124"/>
      <c r="Y61" s="49">
        <v>1.6572714277210899E-2</v>
      </c>
      <c r="Z61" s="724"/>
      <c r="AA61" s="3"/>
    </row>
    <row r="62" spans="1:27" ht="39" customHeight="1" x14ac:dyDescent="0.2">
      <c r="A62" s="3"/>
      <c r="B62" s="194" t="s">
        <v>526</v>
      </c>
      <c r="C62" s="738"/>
      <c r="D62" s="740" t="s">
        <v>305</v>
      </c>
      <c r="E62" s="740" t="s">
        <v>304</v>
      </c>
      <c r="F62" s="742">
        <v>1</v>
      </c>
      <c r="G62" s="742">
        <v>4</v>
      </c>
      <c r="H62" s="744"/>
      <c r="I62" s="744"/>
      <c r="J62" s="742">
        <v>1</v>
      </c>
      <c r="K62" s="744"/>
      <c r="L62" s="744"/>
      <c r="M62" s="740" t="s">
        <v>527</v>
      </c>
      <c r="N62" s="746">
        <v>1</v>
      </c>
      <c r="O62" s="740" t="s">
        <v>304</v>
      </c>
      <c r="P62" s="742">
        <v>1</v>
      </c>
      <c r="Q62" s="748">
        <v>1</v>
      </c>
      <c r="R62" s="750"/>
      <c r="S62" s="195"/>
      <c r="T62" s="143">
        <v>2136350396</v>
      </c>
      <c r="U62" s="195"/>
      <c r="V62" s="195"/>
      <c r="W62" s="195"/>
      <c r="X62" s="195"/>
      <c r="Y62" s="752">
        <v>2.1299704372188099E-2</v>
      </c>
      <c r="Z62" s="724"/>
      <c r="AA62" s="744"/>
    </row>
    <row r="63" spans="1:27" ht="204.75" customHeight="1" x14ac:dyDescent="0.2">
      <c r="A63" s="3"/>
      <c r="B63" s="194" t="s">
        <v>528</v>
      </c>
      <c r="C63" s="739"/>
      <c r="D63" s="741"/>
      <c r="E63" s="741"/>
      <c r="F63" s="743"/>
      <c r="G63" s="743"/>
      <c r="H63" s="745"/>
      <c r="I63" s="745"/>
      <c r="J63" s="743"/>
      <c r="K63" s="745"/>
      <c r="L63" s="745"/>
      <c r="M63" s="741"/>
      <c r="N63" s="747"/>
      <c r="O63" s="741"/>
      <c r="P63" s="743"/>
      <c r="Q63" s="749"/>
      <c r="R63" s="751"/>
      <c r="S63" s="195"/>
      <c r="T63" s="143">
        <v>17090803171</v>
      </c>
      <c r="U63" s="195"/>
      <c r="V63" s="195"/>
      <c r="W63" s="195"/>
      <c r="X63" s="195"/>
      <c r="Y63" s="753"/>
      <c r="Z63" s="724"/>
      <c r="AA63" s="745"/>
    </row>
    <row r="64" spans="1:27" ht="30" customHeight="1" x14ac:dyDescent="0.2">
      <c r="A64" s="725" t="s">
        <v>14</v>
      </c>
      <c r="B64" s="726"/>
      <c r="C64" s="725" t="s">
        <v>301</v>
      </c>
      <c r="D64" s="730"/>
      <c r="E64" s="730"/>
      <c r="F64" s="730"/>
      <c r="G64" s="730"/>
      <c r="H64" s="730"/>
      <c r="I64" s="730"/>
      <c r="J64" s="730"/>
      <c r="K64" s="730"/>
      <c r="L64" s="730"/>
      <c r="M64" s="726"/>
      <c r="N64" s="124"/>
      <c r="O64" s="124"/>
      <c r="P64" s="124"/>
      <c r="Q64" s="124"/>
      <c r="R64" s="182"/>
      <c r="S64" s="124"/>
      <c r="T64" s="124"/>
      <c r="U64" s="124"/>
      <c r="V64" s="124"/>
      <c r="W64" s="124"/>
      <c r="X64" s="124"/>
      <c r="Y64" s="131"/>
      <c r="Z64" s="724"/>
      <c r="AA64" s="4"/>
    </row>
    <row r="65" spans="1:27" ht="59.25" customHeight="1" x14ac:dyDescent="0.2">
      <c r="A65" s="196"/>
      <c r="B65" s="194" t="s">
        <v>529</v>
      </c>
      <c r="C65" s="197">
        <v>0</v>
      </c>
      <c r="D65" s="185" t="s">
        <v>300</v>
      </c>
      <c r="E65" s="185" t="s">
        <v>299</v>
      </c>
      <c r="F65" s="190">
        <v>1</v>
      </c>
      <c r="G65" s="190">
        <v>4</v>
      </c>
      <c r="H65" s="124"/>
      <c r="I65" s="124"/>
      <c r="J65" s="124"/>
      <c r="K65" s="198">
        <v>1</v>
      </c>
      <c r="L65" s="124"/>
      <c r="M65" s="185" t="s">
        <v>530</v>
      </c>
      <c r="N65" s="142">
        <v>1</v>
      </c>
      <c r="O65" s="185" t="s">
        <v>299</v>
      </c>
      <c r="P65" s="190">
        <v>1</v>
      </c>
      <c r="Q65" s="142">
        <v>1</v>
      </c>
      <c r="R65" s="182"/>
      <c r="S65" s="124"/>
      <c r="T65" s="143">
        <v>150000000</v>
      </c>
      <c r="U65" s="124"/>
      <c r="V65" s="124"/>
      <c r="W65" s="124"/>
      <c r="X65" s="124"/>
      <c r="Y65" s="199">
        <v>2.2599155832560318E-4</v>
      </c>
      <c r="Z65" s="724"/>
      <c r="AA65" s="200"/>
    </row>
    <row r="66" spans="1:27" ht="48" customHeight="1" x14ac:dyDescent="0.2">
      <c r="A66" s="3"/>
      <c r="B66" s="194" t="s">
        <v>531</v>
      </c>
      <c r="C66" s="197">
        <v>0</v>
      </c>
      <c r="D66" s="185" t="s">
        <v>298</v>
      </c>
      <c r="E66" s="185" t="s">
        <v>297</v>
      </c>
      <c r="F66" s="185" t="s">
        <v>296</v>
      </c>
      <c r="G66" s="201">
        <v>47486</v>
      </c>
      <c r="H66" s="124"/>
      <c r="I66" s="124"/>
      <c r="J66" s="124"/>
      <c r="K66" s="202">
        <v>12000</v>
      </c>
      <c r="L66" s="124"/>
      <c r="M66" s="185" t="s">
        <v>532</v>
      </c>
      <c r="N66" s="203">
        <v>12000</v>
      </c>
      <c r="O66" s="185" t="s">
        <v>297</v>
      </c>
      <c r="P66" s="185" t="s">
        <v>296</v>
      </c>
      <c r="Q66" s="203">
        <v>12000</v>
      </c>
      <c r="R66" s="182"/>
      <c r="S66" s="124"/>
      <c r="T66" s="143">
        <v>150000000</v>
      </c>
      <c r="U66" s="124"/>
      <c r="V66" s="124"/>
      <c r="W66" s="124"/>
      <c r="X66" s="124">
        <v>0</v>
      </c>
      <c r="Y66" s="199">
        <v>2.2599155832560318E-4</v>
      </c>
      <c r="Z66" s="724"/>
      <c r="AA66" s="3"/>
    </row>
    <row r="67" spans="1:27" ht="30" customHeight="1" x14ac:dyDescent="0.2">
      <c r="A67" s="725" t="s">
        <v>14</v>
      </c>
      <c r="B67" s="726"/>
      <c r="C67" s="725" t="s">
        <v>291</v>
      </c>
      <c r="D67" s="730"/>
      <c r="E67" s="730"/>
      <c r="F67" s="730"/>
      <c r="G67" s="730"/>
      <c r="H67" s="730"/>
      <c r="I67" s="730"/>
      <c r="J67" s="730"/>
      <c r="K67" s="730"/>
      <c r="L67" s="730"/>
      <c r="M67" s="726"/>
      <c r="N67" s="9"/>
      <c r="O67" s="124"/>
      <c r="P67" s="9"/>
      <c r="Q67" s="152"/>
      <c r="R67" s="204"/>
      <c r="S67" s="2"/>
      <c r="T67" s="123"/>
      <c r="U67" s="123"/>
      <c r="V67" s="2"/>
      <c r="W67" s="2"/>
      <c r="X67" s="2"/>
      <c r="Y67" s="131"/>
      <c r="Z67" s="724"/>
      <c r="AA67" s="3"/>
    </row>
    <row r="68" spans="1:27" ht="73.5" customHeight="1" x14ac:dyDescent="0.2">
      <c r="A68" s="3"/>
      <c r="B68" s="194" t="s">
        <v>533</v>
      </c>
      <c r="C68" s="184"/>
      <c r="D68" s="190" t="s">
        <v>290</v>
      </c>
      <c r="E68" s="190" t="s">
        <v>289</v>
      </c>
      <c r="F68" s="205">
        <v>44714026</v>
      </c>
      <c r="G68" s="205">
        <v>80000000</v>
      </c>
      <c r="H68" s="124"/>
      <c r="I68" s="124"/>
      <c r="J68" s="205">
        <v>80000000</v>
      </c>
      <c r="K68" s="124"/>
      <c r="L68" s="124"/>
      <c r="M68" s="190" t="s">
        <v>534</v>
      </c>
      <c r="N68" s="205">
        <v>80000000</v>
      </c>
      <c r="O68" s="190" t="s">
        <v>289</v>
      </c>
      <c r="P68" s="205">
        <v>80000000</v>
      </c>
      <c r="Q68" s="205">
        <v>80000000</v>
      </c>
      <c r="R68" s="182"/>
      <c r="S68" s="124"/>
      <c r="T68" s="143"/>
      <c r="U68" s="143">
        <v>19424270624</v>
      </c>
      <c r="V68" s="124"/>
      <c r="W68" s="124"/>
      <c r="X68" s="124"/>
      <c r="Y68" s="49">
        <v>2.9916447895451403E-2</v>
      </c>
      <c r="Z68" s="724"/>
      <c r="AA68" s="3"/>
    </row>
    <row r="69" spans="1:27" ht="73.5" customHeight="1" x14ac:dyDescent="0.25">
      <c r="A69" s="3"/>
      <c r="B69" s="206" t="s">
        <v>535</v>
      </c>
      <c r="C69" s="184"/>
      <c r="D69" s="190" t="s">
        <v>288</v>
      </c>
      <c r="E69" s="190" t="s">
        <v>287</v>
      </c>
      <c r="F69" s="207">
        <v>77000</v>
      </c>
      <c r="G69" s="207">
        <v>134072</v>
      </c>
      <c r="H69" s="124"/>
      <c r="I69" s="124"/>
      <c r="J69" s="207">
        <v>134072</v>
      </c>
      <c r="K69" s="124"/>
      <c r="L69" s="124"/>
      <c r="M69" s="190" t="s">
        <v>536</v>
      </c>
      <c r="N69" s="205">
        <v>50000</v>
      </c>
      <c r="O69" s="190" t="s">
        <v>287</v>
      </c>
      <c r="P69" s="207">
        <v>77000</v>
      </c>
      <c r="Q69" s="205">
        <v>50000</v>
      </c>
      <c r="R69" s="182"/>
      <c r="S69" s="124"/>
      <c r="T69" s="143">
        <v>100000000</v>
      </c>
      <c r="U69" s="124"/>
      <c r="V69" s="124"/>
      <c r="W69" s="124"/>
      <c r="X69" s="124"/>
      <c r="Y69" s="49">
        <v>1.1423667018397008E-4</v>
      </c>
      <c r="Z69" s="724"/>
      <c r="AA69" s="3"/>
    </row>
    <row r="70" spans="1:27" ht="38.25" customHeight="1" x14ac:dyDescent="0.2">
      <c r="A70" s="725" t="s">
        <v>14</v>
      </c>
      <c r="B70" s="726"/>
      <c r="C70" s="725" t="s">
        <v>283</v>
      </c>
      <c r="D70" s="730"/>
      <c r="E70" s="730"/>
      <c r="F70" s="730"/>
      <c r="G70" s="730"/>
      <c r="H70" s="730"/>
      <c r="I70" s="730"/>
      <c r="J70" s="730"/>
      <c r="K70" s="730"/>
      <c r="L70" s="730"/>
      <c r="M70" s="726"/>
      <c r="N70" s="9"/>
      <c r="O70" s="208"/>
      <c r="P70" s="9"/>
      <c r="Q70" s="152"/>
      <c r="R70" s="204"/>
      <c r="S70" s="2"/>
      <c r="T70" s="123"/>
      <c r="U70" s="123"/>
      <c r="V70" s="2"/>
      <c r="W70" s="2"/>
      <c r="X70" s="2"/>
      <c r="Y70" s="131"/>
      <c r="Z70" s="724"/>
      <c r="AA70" s="3"/>
    </row>
    <row r="71" spans="1:27" ht="59.25" customHeight="1" x14ac:dyDescent="0.2">
      <c r="A71" s="209"/>
      <c r="B71" s="169" t="s">
        <v>537</v>
      </c>
      <c r="C71" s="209"/>
      <c r="D71" s="190" t="s">
        <v>282</v>
      </c>
      <c r="E71" s="190" t="s">
        <v>281</v>
      </c>
      <c r="F71" s="190">
        <v>4</v>
      </c>
      <c r="G71" s="190">
        <v>4</v>
      </c>
      <c r="H71" s="209"/>
      <c r="I71" s="209"/>
      <c r="J71" s="209"/>
      <c r="K71" s="142">
        <v>1</v>
      </c>
      <c r="L71" s="209"/>
      <c r="M71" s="190" t="s">
        <v>538</v>
      </c>
      <c r="N71" s="142">
        <v>1</v>
      </c>
      <c r="O71" s="190" t="s">
        <v>281</v>
      </c>
      <c r="P71" s="190">
        <v>4</v>
      </c>
      <c r="Q71" s="142">
        <v>1</v>
      </c>
      <c r="R71" s="204"/>
      <c r="S71" s="2"/>
      <c r="T71" s="143">
        <v>50000000</v>
      </c>
      <c r="U71" s="123"/>
      <c r="V71" s="2"/>
      <c r="W71" s="2"/>
      <c r="X71" s="2"/>
      <c r="Y71" s="49">
        <v>7.5330519441867732E-5</v>
      </c>
      <c r="Z71" s="724"/>
      <c r="AA71" s="3"/>
    </row>
    <row r="72" spans="1:27" ht="38.25" customHeight="1" x14ac:dyDescent="0.2">
      <c r="A72" s="209"/>
      <c r="B72" s="169" t="s">
        <v>539</v>
      </c>
      <c r="C72" s="209"/>
      <c r="D72" s="190" t="s">
        <v>280</v>
      </c>
      <c r="E72" s="190" t="s">
        <v>279</v>
      </c>
      <c r="F72" s="190">
        <v>7</v>
      </c>
      <c r="G72" s="190">
        <v>200</v>
      </c>
      <c r="H72" s="209"/>
      <c r="I72" s="209"/>
      <c r="J72" s="209"/>
      <c r="K72" s="142">
        <v>50</v>
      </c>
      <c r="L72" s="209"/>
      <c r="M72" s="190" t="s">
        <v>540</v>
      </c>
      <c r="N72" s="142">
        <v>50</v>
      </c>
      <c r="O72" s="190" t="s">
        <v>279</v>
      </c>
      <c r="P72" s="190">
        <v>7</v>
      </c>
      <c r="Q72" s="142">
        <v>50</v>
      </c>
      <c r="R72" s="204"/>
      <c r="S72" s="2"/>
      <c r="T72" s="143">
        <v>50000000</v>
      </c>
      <c r="U72" s="123"/>
      <c r="V72" s="2"/>
      <c r="W72" s="2"/>
      <c r="X72" s="2"/>
      <c r="Y72" s="49">
        <v>3.013220777674709E-5</v>
      </c>
      <c r="Z72" s="724"/>
      <c r="AA72" s="3"/>
    </row>
    <row r="73" spans="1:27" ht="38.25" customHeight="1" x14ac:dyDescent="0.2">
      <c r="A73" s="209"/>
      <c r="B73" s="157" t="s">
        <v>541</v>
      </c>
      <c r="C73" s="209"/>
      <c r="D73" s="190" t="s">
        <v>278</v>
      </c>
      <c r="E73" s="190" t="s">
        <v>277</v>
      </c>
      <c r="F73" s="190">
        <v>0</v>
      </c>
      <c r="G73" s="190">
        <v>1</v>
      </c>
      <c r="H73" s="209"/>
      <c r="I73" s="209"/>
      <c r="J73" s="209"/>
      <c r="K73" s="142">
        <v>0.5</v>
      </c>
      <c r="L73" s="209"/>
      <c r="M73" s="190" t="s">
        <v>542</v>
      </c>
      <c r="N73" s="142">
        <v>0.5</v>
      </c>
      <c r="O73" s="190" t="s">
        <v>277</v>
      </c>
      <c r="P73" s="190">
        <v>0</v>
      </c>
      <c r="Q73" s="142">
        <v>0.5</v>
      </c>
      <c r="R73" s="204"/>
      <c r="S73" s="2"/>
      <c r="T73" s="143">
        <v>100000000</v>
      </c>
      <c r="U73" s="123"/>
      <c r="V73" s="2"/>
      <c r="W73" s="2"/>
      <c r="X73" s="2"/>
      <c r="Y73" s="49">
        <v>7.5330519441867725E-6</v>
      </c>
      <c r="Z73" s="724"/>
      <c r="AA73" s="3"/>
    </row>
    <row r="74" spans="1:27" ht="38.25" customHeight="1" x14ac:dyDescent="0.2">
      <c r="A74" s="209"/>
      <c r="B74" s="169" t="s">
        <v>543</v>
      </c>
      <c r="C74" s="209"/>
      <c r="D74" s="190" t="s">
        <v>276</v>
      </c>
      <c r="E74" s="190" t="s">
        <v>275</v>
      </c>
      <c r="F74" s="190">
        <v>0</v>
      </c>
      <c r="G74" s="190">
        <v>1</v>
      </c>
      <c r="H74" s="209"/>
      <c r="I74" s="209"/>
      <c r="J74" s="209"/>
      <c r="K74" s="142">
        <v>0.5</v>
      </c>
      <c r="L74" s="209"/>
      <c r="M74" s="190" t="s">
        <v>544</v>
      </c>
      <c r="N74" s="142">
        <v>0.5</v>
      </c>
      <c r="O74" s="190" t="s">
        <v>275</v>
      </c>
      <c r="P74" s="190">
        <v>0</v>
      </c>
      <c r="Q74" s="142">
        <v>0.5</v>
      </c>
      <c r="R74" s="204"/>
      <c r="S74" s="2"/>
      <c r="T74" s="143">
        <v>10000000</v>
      </c>
      <c r="U74" s="123"/>
      <c r="V74" s="2"/>
      <c r="W74" s="2"/>
      <c r="X74" s="2"/>
      <c r="Y74" s="49">
        <v>7.5330519441867725E-6</v>
      </c>
      <c r="Z74" s="724"/>
      <c r="AA74" s="3"/>
    </row>
    <row r="75" spans="1:27" ht="38.25" customHeight="1" x14ac:dyDescent="0.2">
      <c r="A75" s="209"/>
      <c r="B75" s="157" t="s">
        <v>545</v>
      </c>
      <c r="C75" s="209"/>
      <c r="D75" s="190" t="s">
        <v>274</v>
      </c>
      <c r="E75" s="190" t="s">
        <v>273</v>
      </c>
      <c r="F75" s="190">
        <v>0</v>
      </c>
      <c r="G75" s="190">
        <v>8</v>
      </c>
      <c r="H75" s="209"/>
      <c r="I75" s="209"/>
      <c r="J75" s="209"/>
      <c r="K75" s="142">
        <v>2</v>
      </c>
      <c r="L75" s="209"/>
      <c r="M75" s="190" t="s">
        <v>546</v>
      </c>
      <c r="N75" s="142">
        <v>2</v>
      </c>
      <c r="O75" s="190" t="s">
        <v>273</v>
      </c>
      <c r="P75" s="190">
        <v>0</v>
      </c>
      <c r="Q75" s="142">
        <v>2</v>
      </c>
      <c r="R75" s="204"/>
      <c r="S75" s="2"/>
      <c r="T75" s="143">
        <v>150000000</v>
      </c>
      <c r="U75" s="123"/>
      <c r="V75" s="2"/>
      <c r="W75" s="2"/>
      <c r="X75" s="2"/>
      <c r="Y75" s="49">
        <v>2.5047397714421019E-4</v>
      </c>
      <c r="Z75" s="724"/>
      <c r="AA75" s="3"/>
    </row>
    <row r="76" spans="1:27" ht="38.25" customHeight="1" x14ac:dyDescent="0.2">
      <c r="A76" s="209"/>
      <c r="B76" s="190" t="s">
        <v>547</v>
      </c>
      <c r="C76" s="209"/>
      <c r="D76" s="190" t="s">
        <v>272</v>
      </c>
      <c r="E76" s="190" t="s">
        <v>271</v>
      </c>
      <c r="F76" s="190">
        <v>0</v>
      </c>
      <c r="G76" s="190">
        <v>2</v>
      </c>
      <c r="H76" s="209"/>
      <c r="I76" s="209"/>
      <c r="J76" s="209"/>
      <c r="K76" s="142">
        <v>1</v>
      </c>
      <c r="L76" s="209"/>
      <c r="M76" s="190" t="s">
        <v>548</v>
      </c>
      <c r="N76" s="142">
        <v>1</v>
      </c>
      <c r="O76" s="190" t="s">
        <v>271</v>
      </c>
      <c r="P76" s="190">
        <v>0</v>
      </c>
      <c r="Q76" s="142">
        <v>1</v>
      </c>
      <c r="R76" s="204"/>
      <c r="S76" s="2"/>
      <c r="T76" s="143">
        <v>25000000</v>
      </c>
      <c r="U76" s="123"/>
      <c r="V76" s="2"/>
      <c r="W76" s="2"/>
      <c r="X76" s="2"/>
      <c r="Y76" s="49">
        <v>1.8832629860466933E-5</v>
      </c>
      <c r="Z76" s="724"/>
      <c r="AA76" s="3"/>
    </row>
    <row r="77" spans="1:27" ht="38.25" customHeight="1" x14ac:dyDescent="0.2">
      <c r="A77" s="209"/>
      <c r="B77" s="190" t="s">
        <v>549</v>
      </c>
      <c r="C77" s="209"/>
      <c r="D77" s="190" t="s">
        <v>269</v>
      </c>
      <c r="E77" s="190" t="s">
        <v>268</v>
      </c>
      <c r="F77" s="210">
        <v>25340</v>
      </c>
      <c r="G77" s="210">
        <v>28155</v>
      </c>
      <c r="H77" s="209"/>
      <c r="I77" s="209"/>
      <c r="J77" s="209"/>
      <c r="K77" s="210">
        <v>27000</v>
      </c>
      <c r="L77" s="209"/>
      <c r="M77" s="190" t="s">
        <v>550</v>
      </c>
      <c r="N77" s="210">
        <v>27000</v>
      </c>
      <c r="O77" s="190" t="s">
        <v>268</v>
      </c>
      <c r="P77" s="210">
        <v>25340</v>
      </c>
      <c r="Q77" s="210">
        <v>27000</v>
      </c>
      <c r="R77" s="204"/>
      <c r="S77" s="2"/>
      <c r="T77" s="143">
        <v>20000000</v>
      </c>
      <c r="U77" s="123"/>
      <c r="V77" s="2"/>
      <c r="W77" s="2"/>
      <c r="X77" s="2"/>
      <c r="Y77" s="49">
        <v>3.013220777674709E-5</v>
      </c>
      <c r="Z77" s="724"/>
      <c r="AA77" s="3"/>
    </row>
    <row r="78" spans="1:27" ht="38.25" customHeight="1" x14ac:dyDescent="0.2">
      <c r="A78" s="209"/>
      <c r="B78" s="190" t="s">
        <v>551</v>
      </c>
      <c r="C78" s="209"/>
      <c r="D78" s="190" t="s">
        <v>267</v>
      </c>
      <c r="E78" s="190" t="s">
        <v>266</v>
      </c>
      <c r="F78" s="210">
        <v>45088</v>
      </c>
      <c r="G78" s="210">
        <v>46890</v>
      </c>
      <c r="H78" s="209"/>
      <c r="I78" s="209"/>
      <c r="J78" s="209"/>
      <c r="K78" s="210">
        <v>45950</v>
      </c>
      <c r="L78" s="209"/>
      <c r="M78" s="190" t="s">
        <v>552</v>
      </c>
      <c r="N78" s="210">
        <v>45950</v>
      </c>
      <c r="O78" s="190" t="s">
        <v>266</v>
      </c>
      <c r="P78" s="210">
        <v>45088</v>
      </c>
      <c r="Q78" s="210">
        <v>45950</v>
      </c>
      <c r="R78" s="204"/>
      <c r="S78" s="2"/>
      <c r="T78" s="143"/>
      <c r="U78" s="123"/>
      <c r="V78" s="2"/>
      <c r="W78" s="2"/>
      <c r="X78" s="2"/>
      <c r="Y78" s="49">
        <v>0</v>
      </c>
      <c r="Z78" s="724"/>
      <c r="AA78" s="3"/>
    </row>
    <row r="79" spans="1:27" ht="38.25" customHeight="1" x14ac:dyDescent="0.2">
      <c r="A79" s="209"/>
      <c r="B79" s="190" t="s">
        <v>553</v>
      </c>
      <c r="C79" s="209"/>
      <c r="D79" s="190" t="s">
        <v>265</v>
      </c>
      <c r="E79" s="190" t="s">
        <v>264</v>
      </c>
      <c r="F79" s="210">
        <v>68743</v>
      </c>
      <c r="G79" s="210">
        <v>71493</v>
      </c>
      <c r="H79" s="209"/>
      <c r="I79" s="209"/>
      <c r="J79" s="209"/>
      <c r="K79" s="210">
        <v>69900</v>
      </c>
      <c r="L79" s="209"/>
      <c r="M79" s="190" t="s">
        <v>554</v>
      </c>
      <c r="N79" s="210">
        <v>69900</v>
      </c>
      <c r="O79" s="190" t="s">
        <v>264</v>
      </c>
      <c r="P79" s="210">
        <v>68743</v>
      </c>
      <c r="Q79" s="210">
        <v>69900</v>
      </c>
      <c r="R79" s="204"/>
      <c r="S79" s="2"/>
      <c r="T79" s="143"/>
      <c r="U79" s="123"/>
      <c r="V79" s="2"/>
      <c r="W79" s="2"/>
      <c r="X79" s="2"/>
      <c r="Y79" s="49">
        <v>0</v>
      </c>
      <c r="Z79" s="724"/>
      <c r="AA79" s="3"/>
    </row>
    <row r="80" spans="1:27" ht="38.25" customHeight="1" x14ac:dyDescent="0.2">
      <c r="A80" s="209"/>
      <c r="B80" s="190" t="s">
        <v>555</v>
      </c>
      <c r="C80" s="209"/>
      <c r="D80" s="190" t="s">
        <v>261</v>
      </c>
      <c r="E80" s="190" t="s">
        <v>260</v>
      </c>
      <c r="F80" s="211">
        <v>0.39</v>
      </c>
      <c r="G80" s="211">
        <v>0.41</v>
      </c>
      <c r="H80" s="209"/>
      <c r="I80" s="209"/>
      <c r="J80" s="209"/>
      <c r="K80" s="211">
        <v>0.4</v>
      </c>
      <c r="L80" s="209"/>
      <c r="M80" s="190" t="s">
        <v>555</v>
      </c>
      <c r="N80" s="211">
        <v>0.4</v>
      </c>
      <c r="O80" s="190" t="s">
        <v>260</v>
      </c>
      <c r="P80" s="211">
        <v>0.39</v>
      </c>
      <c r="Q80" s="211">
        <v>0.4</v>
      </c>
      <c r="R80" s="204"/>
      <c r="S80" s="2"/>
      <c r="T80" s="143"/>
      <c r="U80" s="123"/>
      <c r="V80" s="2"/>
      <c r="W80" s="2"/>
      <c r="X80" s="2"/>
      <c r="Y80" s="49">
        <v>0</v>
      </c>
      <c r="Z80" s="724"/>
      <c r="AA80" s="3"/>
    </row>
    <row r="81" spans="1:27" ht="24" customHeight="1" x14ac:dyDescent="0.2">
      <c r="A81" s="725" t="s">
        <v>556</v>
      </c>
      <c r="B81" s="726"/>
      <c r="C81" s="103" t="s">
        <v>259</v>
      </c>
      <c r="D81" s="104"/>
      <c r="E81" s="104"/>
      <c r="F81" s="104"/>
      <c r="G81" s="104"/>
      <c r="H81" s="103"/>
      <c r="I81" s="103"/>
      <c r="J81" s="212"/>
      <c r="K81" s="103"/>
      <c r="L81" s="103"/>
      <c r="M81" s="103"/>
      <c r="N81" s="103"/>
      <c r="O81" s="103"/>
      <c r="P81" s="103"/>
      <c r="Q81" s="103"/>
      <c r="R81" s="105"/>
      <c r="S81" s="103"/>
      <c r="T81" s="103"/>
      <c r="U81" s="103"/>
      <c r="V81" s="103"/>
      <c r="W81" s="103"/>
      <c r="X81" s="103"/>
      <c r="Y81" s="103"/>
      <c r="Z81" s="106"/>
      <c r="AA81" s="106"/>
    </row>
    <row r="82" spans="1:27" ht="11.25" customHeight="1" x14ac:dyDescent="0.2">
      <c r="A82" s="725" t="s">
        <v>557</v>
      </c>
      <c r="B82" s="726"/>
      <c r="C82" s="725" t="s">
        <v>254</v>
      </c>
      <c r="D82" s="730"/>
      <c r="E82" s="730"/>
      <c r="F82" s="730"/>
      <c r="G82" s="730"/>
      <c r="H82" s="730"/>
      <c r="I82" s="730"/>
      <c r="J82" s="730"/>
      <c r="K82" s="730"/>
      <c r="L82" s="730"/>
      <c r="M82" s="726"/>
      <c r="N82" s="725"/>
      <c r="O82" s="730"/>
      <c r="P82" s="730"/>
      <c r="Q82" s="730"/>
      <c r="R82" s="730"/>
      <c r="S82" s="730"/>
      <c r="T82" s="730"/>
      <c r="U82" s="730"/>
      <c r="V82" s="730"/>
      <c r="W82" s="730"/>
      <c r="X82" s="726"/>
      <c r="Y82" s="725"/>
      <c r="Z82" s="730"/>
      <c r="AA82" s="730"/>
    </row>
    <row r="83" spans="1:27" ht="49.5" hidden="1" x14ac:dyDescent="0.2">
      <c r="A83" s="3"/>
      <c r="B83" s="151" t="s">
        <v>558</v>
      </c>
      <c r="C83" s="9">
        <v>0.05</v>
      </c>
      <c r="D83" s="9">
        <v>163</v>
      </c>
      <c r="E83" s="151" t="s">
        <v>559</v>
      </c>
      <c r="F83" s="195">
        <v>90</v>
      </c>
      <c r="G83" s="195">
        <v>163</v>
      </c>
      <c r="H83" s="139"/>
      <c r="I83" s="139"/>
      <c r="J83" s="139"/>
      <c r="K83" s="139">
        <v>163</v>
      </c>
      <c r="L83" s="139"/>
      <c r="M83" s="151" t="s">
        <v>558</v>
      </c>
      <c r="N83" s="128">
        <v>163</v>
      </c>
      <c r="O83" s="151" t="s">
        <v>560</v>
      </c>
      <c r="P83" s="9">
        <v>90</v>
      </c>
      <c r="Q83" s="152">
        <v>163</v>
      </c>
      <c r="R83" s="204"/>
      <c r="S83" s="134"/>
      <c r="T83" s="3"/>
      <c r="U83" s="152"/>
      <c r="V83" s="3"/>
      <c r="W83" s="3"/>
      <c r="X83" s="139"/>
      <c r="Y83" s="9">
        <v>0.1</v>
      </c>
      <c r="Z83" s="776" t="s">
        <v>561</v>
      </c>
      <c r="AA83" s="3"/>
    </row>
    <row r="84" spans="1:27" ht="409.5" customHeight="1" x14ac:dyDescent="0.2">
      <c r="A84" s="3"/>
      <c r="B84" s="777" t="s">
        <v>562</v>
      </c>
      <c r="C84" s="9"/>
      <c r="D84" s="172" t="s">
        <v>253</v>
      </c>
      <c r="E84" s="172" t="s">
        <v>252</v>
      </c>
      <c r="F84" s="172">
        <v>0.47</v>
      </c>
      <c r="G84" s="172">
        <v>0.53700000000000003</v>
      </c>
      <c r="H84" s="139"/>
      <c r="I84" s="139"/>
      <c r="J84" s="139"/>
      <c r="K84" s="172">
        <v>0.51</v>
      </c>
      <c r="L84" s="139"/>
      <c r="M84" s="172" t="s">
        <v>563</v>
      </c>
      <c r="N84" s="172">
        <v>0.51</v>
      </c>
      <c r="O84" s="172" t="s">
        <v>252</v>
      </c>
      <c r="P84" s="172">
        <v>0.47</v>
      </c>
      <c r="Q84" s="172">
        <v>0.51</v>
      </c>
      <c r="R84" s="204"/>
      <c r="S84" s="754"/>
      <c r="T84" s="780">
        <v>600000000</v>
      </c>
      <c r="U84" s="754"/>
      <c r="V84" s="754"/>
      <c r="W84" s="754"/>
      <c r="X84" s="139"/>
      <c r="Y84" s="49">
        <v>0</v>
      </c>
      <c r="Z84" s="776"/>
      <c r="AA84" s="3"/>
    </row>
    <row r="85" spans="1:27" ht="72" x14ac:dyDescent="0.2">
      <c r="A85" s="3"/>
      <c r="B85" s="778"/>
      <c r="C85" s="9"/>
      <c r="D85" s="172" t="s">
        <v>251</v>
      </c>
      <c r="E85" s="172" t="s">
        <v>250</v>
      </c>
      <c r="F85" s="172">
        <v>2.0299999999999998</v>
      </c>
      <c r="G85" s="172">
        <v>2.3210000000000002</v>
      </c>
      <c r="H85" s="139"/>
      <c r="I85" s="139"/>
      <c r="J85" s="139"/>
      <c r="K85" s="172">
        <v>2.2210000000000001</v>
      </c>
      <c r="L85" s="139"/>
      <c r="M85" s="172" t="s">
        <v>564</v>
      </c>
      <c r="N85" s="172">
        <v>2.2210000000000001</v>
      </c>
      <c r="O85" s="172" t="s">
        <v>250</v>
      </c>
      <c r="P85" s="172">
        <v>2.0299999999999998</v>
      </c>
      <c r="Q85" s="172">
        <v>2.2210000000000001</v>
      </c>
      <c r="R85" s="204"/>
      <c r="S85" s="755"/>
      <c r="T85" s="781"/>
      <c r="U85" s="755"/>
      <c r="V85" s="755"/>
      <c r="W85" s="755"/>
      <c r="X85" s="139"/>
      <c r="Y85" s="49">
        <v>0</v>
      </c>
      <c r="Z85" s="776"/>
      <c r="AA85" s="3"/>
    </row>
    <row r="86" spans="1:27" ht="72" x14ac:dyDescent="0.2">
      <c r="A86" s="3"/>
      <c r="B86" s="778"/>
      <c r="C86" s="9"/>
      <c r="D86" s="172" t="s">
        <v>249</v>
      </c>
      <c r="E86" s="172" t="s">
        <v>248</v>
      </c>
      <c r="F86" s="172">
        <v>0.85</v>
      </c>
      <c r="G86" s="172">
        <v>0.97199999999999998</v>
      </c>
      <c r="H86" s="139"/>
      <c r="I86" s="139"/>
      <c r="J86" s="139"/>
      <c r="K86" s="172">
        <v>0.91</v>
      </c>
      <c r="L86" s="139"/>
      <c r="M86" s="172" t="s">
        <v>565</v>
      </c>
      <c r="N86" s="172">
        <v>0.91</v>
      </c>
      <c r="O86" s="172" t="s">
        <v>248</v>
      </c>
      <c r="P86" s="172">
        <v>0.85</v>
      </c>
      <c r="Q86" s="172">
        <v>0.91</v>
      </c>
      <c r="R86" s="204"/>
      <c r="S86" s="755"/>
      <c r="T86" s="781"/>
      <c r="U86" s="755"/>
      <c r="V86" s="755"/>
      <c r="W86" s="755"/>
      <c r="X86" s="139"/>
      <c r="Y86" s="49">
        <v>0</v>
      </c>
      <c r="Z86" s="776"/>
      <c r="AA86" s="3"/>
    </row>
    <row r="87" spans="1:27" ht="84" x14ac:dyDescent="0.2">
      <c r="A87" s="3"/>
      <c r="B87" s="778"/>
      <c r="C87" s="9"/>
      <c r="D87" s="172" t="s">
        <v>247</v>
      </c>
      <c r="E87" s="172" t="s">
        <v>246</v>
      </c>
      <c r="F87" s="172">
        <v>0.75</v>
      </c>
      <c r="G87" s="172">
        <v>0.85799999999999998</v>
      </c>
      <c r="H87" s="139"/>
      <c r="I87" s="139"/>
      <c r="J87" s="139"/>
      <c r="K87" s="213">
        <v>0.8</v>
      </c>
      <c r="L87" s="139"/>
      <c r="M87" s="172" t="s">
        <v>566</v>
      </c>
      <c r="N87" s="213">
        <v>0.8</v>
      </c>
      <c r="O87" s="172" t="s">
        <v>246</v>
      </c>
      <c r="P87" s="172">
        <v>0.75</v>
      </c>
      <c r="Q87" s="213">
        <v>0.8</v>
      </c>
      <c r="R87" s="204"/>
      <c r="S87" s="755"/>
      <c r="T87" s="781"/>
      <c r="U87" s="755"/>
      <c r="V87" s="755"/>
      <c r="W87" s="755"/>
      <c r="X87" s="139"/>
      <c r="Y87" s="49">
        <v>0</v>
      </c>
      <c r="Z87" s="776"/>
      <c r="AA87" s="3"/>
    </row>
    <row r="88" spans="1:27" ht="144" x14ac:dyDescent="0.2">
      <c r="A88" s="3"/>
      <c r="B88" s="778"/>
      <c r="C88" s="9"/>
      <c r="D88" s="172" t="s">
        <v>245</v>
      </c>
      <c r="E88" s="172" t="s">
        <v>244</v>
      </c>
      <c r="F88" s="172" t="s">
        <v>161</v>
      </c>
      <c r="G88" s="214">
        <v>0.2</v>
      </c>
      <c r="H88" s="139"/>
      <c r="I88" s="139"/>
      <c r="J88" s="139"/>
      <c r="K88" s="214">
        <v>0.18</v>
      </c>
      <c r="L88" s="139"/>
      <c r="M88" s="172" t="s">
        <v>567</v>
      </c>
      <c r="N88" s="214">
        <v>0.18</v>
      </c>
      <c r="O88" s="172" t="s">
        <v>244</v>
      </c>
      <c r="P88" s="172" t="s">
        <v>161</v>
      </c>
      <c r="Q88" s="214">
        <v>0.18</v>
      </c>
      <c r="R88" s="204"/>
      <c r="S88" s="755"/>
      <c r="T88" s="781"/>
      <c r="U88" s="755"/>
      <c r="V88" s="755"/>
      <c r="W88" s="755"/>
      <c r="X88" s="139"/>
      <c r="Y88" s="49">
        <v>1.5066103888373545E-5</v>
      </c>
      <c r="Z88" s="776"/>
      <c r="AA88" s="3"/>
    </row>
    <row r="89" spans="1:27" ht="144" x14ac:dyDescent="0.2">
      <c r="A89" s="3"/>
      <c r="B89" s="778"/>
      <c r="C89" s="9"/>
      <c r="D89" s="172" t="s">
        <v>243</v>
      </c>
      <c r="E89" s="172" t="s">
        <v>242</v>
      </c>
      <c r="F89" s="214">
        <v>0.16</v>
      </c>
      <c r="G89" s="214">
        <v>0.2</v>
      </c>
      <c r="H89" s="139"/>
      <c r="I89" s="139"/>
      <c r="J89" s="139"/>
      <c r="K89" s="214">
        <v>0.18</v>
      </c>
      <c r="L89" s="139"/>
      <c r="M89" s="172" t="s">
        <v>568</v>
      </c>
      <c r="N89" s="214">
        <v>0.18</v>
      </c>
      <c r="O89" s="172" t="s">
        <v>242</v>
      </c>
      <c r="P89" s="214">
        <v>0.16</v>
      </c>
      <c r="Q89" s="214">
        <v>0.18</v>
      </c>
      <c r="R89" s="204"/>
      <c r="S89" s="755"/>
      <c r="T89" s="781"/>
      <c r="U89" s="755"/>
      <c r="V89" s="755"/>
      <c r="W89" s="755"/>
      <c r="X89" s="139"/>
      <c r="Y89" s="49">
        <v>1.5066103888373545E-5</v>
      </c>
      <c r="Z89" s="776"/>
      <c r="AA89" s="3"/>
    </row>
    <row r="90" spans="1:27" ht="72" x14ac:dyDescent="0.2">
      <c r="A90" s="3"/>
      <c r="B90" s="778"/>
      <c r="C90" s="9"/>
      <c r="D90" s="172" t="s">
        <v>237</v>
      </c>
      <c r="E90" s="172" t="s">
        <v>236</v>
      </c>
      <c r="F90" s="172">
        <v>0.42</v>
      </c>
      <c r="G90" s="172">
        <v>0.51500000000000001</v>
      </c>
      <c r="H90" s="139"/>
      <c r="I90" s="139"/>
      <c r="J90" s="139"/>
      <c r="K90" s="172">
        <v>0.46</v>
      </c>
      <c r="L90" s="139"/>
      <c r="M90" s="172" t="s">
        <v>569</v>
      </c>
      <c r="N90" s="172">
        <v>0.46</v>
      </c>
      <c r="O90" s="172" t="s">
        <v>236</v>
      </c>
      <c r="P90" s="172">
        <v>0.42</v>
      </c>
      <c r="Q90" s="172">
        <v>0.46</v>
      </c>
      <c r="R90" s="204"/>
      <c r="S90" s="755"/>
      <c r="T90" s="781"/>
      <c r="U90" s="755"/>
      <c r="V90" s="755"/>
      <c r="W90" s="755"/>
      <c r="X90" s="139"/>
      <c r="Y90" s="49">
        <v>0</v>
      </c>
      <c r="Z90" s="776"/>
      <c r="AA90" s="3"/>
    </row>
    <row r="91" spans="1:27" ht="72" x14ac:dyDescent="0.2">
      <c r="A91" s="3"/>
      <c r="B91" s="778"/>
      <c r="C91" s="9"/>
      <c r="D91" s="172" t="s">
        <v>235</v>
      </c>
      <c r="E91" s="172" t="s">
        <v>234</v>
      </c>
      <c r="F91" s="172">
        <v>2</v>
      </c>
      <c r="G91" s="172">
        <v>2.395</v>
      </c>
      <c r="H91" s="139"/>
      <c r="I91" s="139"/>
      <c r="J91" s="139"/>
      <c r="K91" s="172">
        <v>2.2000000000000002</v>
      </c>
      <c r="L91" s="139"/>
      <c r="M91" s="172" t="s">
        <v>570</v>
      </c>
      <c r="N91" s="172">
        <v>2.2000000000000002</v>
      </c>
      <c r="O91" s="172" t="s">
        <v>234</v>
      </c>
      <c r="P91" s="172">
        <v>2</v>
      </c>
      <c r="Q91" s="172">
        <v>2.2000000000000002</v>
      </c>
      <c r="R91" s="204"/>
      <c r="S91" s="755"/>
      <c r="T91" s="781"/>
      <c r="U91" s="755"/>
      <c r="V91" s="755"/>
      <c r="W91" s="755"/>
      <c r="X91" s="139"/>
      <c r="Y91" s="49">
        <v>0</v>
      </c>
      <c r="Z91" s="776"/>
      <c r="AA91" s="3"/>
    </row>
    <row r="92" spans="1:27" ht="72" x14ac:dyDescent="0.2">
      <c r="A92" s="3"/>
      <c r="B92" s="778"/>
      <c r="C92" s="9"/>
      <c r="D92" s="172" t="s">
        <v>233</v>
      </c>
      <c r="E92" s="172" t="s">
        <v>232</v>
      </c>
      <c r="F92" s="172">
        <v>0.81</v>
      </c>
      <c r="G92" s="172">
        <v>0.97</v>
      </c>
      <c r="H92" s="139"/>
      <c r="I92" s="139"/>
      <c r="J92" s="139"/>
      <c r="K92" s="172">
        <v>0.89</v>
      </c>
      <c r="L92" s="139"/>
      <c r="M92" s="172" t="s">
        <v>571</v>
      </c>
      <c r="N92" s="172">
        <v>0.89</v>
      </c>
      <c r="O92" s="172" t="s">
        <v>232</v>
      </c>
      <c r="P92" s="172">
        <v>0.81</v>
      </c>
      <c r="Q92" s="172">
        <v>0.89</v>
      </c>
      <c r="R92" s="204"/>
      <c r="S92" s="755"/>
      <c r="T92" s="781"/>
      <c r="U92" s="755"/>
      <c r="V92" s="755"/>
      <c r="W92" s="755"/>
      <c r="X92" s="139"/>
      <c r="Y92" s="49">
        <v>0</v>
      </c>
      <c r="Z92" s="776"/>
      <c r="AA92" s="3"/>
    </row>
    <row r="93" spans="1:27" ht="84" x14ac:dyDescent="0.2">
      <c r="A93" s="3"/>
      <c r="B93" s="778"/>
      <c r="C93" s="9"/>
      <c r="D93" s="172" t="s">
        <v>231</v>
      </c>
      <c r="E93" s="172" t="s">
        <v>230</v>
      </c>
      <c r="F93" s="172">
        <v>0.76</v>
      </c>
      <c r="G93" s="172">
        <v>0.91</v>
      </c>
      <c r="H93" s="139"/>
      <c r="I93" s="139"/>
      <c r="J93" s="139"/>
      <c r="K93" s="172">
        <v>0.83</v>
      </c>
      <c r="L93" s="139"/>
      <c r="M93" s="172" t="s">
        <v>572</v>
      </c>
      <c r="N93" s="172">
        <v>0.83</v>
      </c>
      <c r="O93" s="172" t="s">
        <v>230</v>
      </c>
      <c r="P93" s="172">
        <v>0.76</v>
      </c>
      <c r="Q93" s="172">
        <v>0.83</v>
      </c>
      <c r="R93" s="204"/>
      <c r="S93" s="755"/>
      <c r="T93" s="781"/>
      <c r="U93" s="755"/>
      <c r="V93" s="755"/>
      <c r="W93" s="755"/>
      <c r="X93" s="139"/>
      <c r="Y93" s="49">
        <v>0</v>
      </c>
      <c r="Z93" s="776"/>
      <c r="AA93" s="3"/>
    </row>
    <row r="94" spans="1:27" ht="144" x14ac:dyDescent="0.2">
      <c r="A94" s="3"/>
      <c r="B94" s="778"/>
      <c r="C94" s="9"/>
      <c r="D94" s="172" t="s">
        <v>229</v>
      </c>
      <c r="E94" s="172" t="s">
        <v>228</v>
      </c>
      <c r="F94" s="214">
        <v>0.15</v>
      </c>
      <c r="G94" s="214">
        <v>0.2</v>
      </c>
      <c r="H94" s="139"/>
      <c r="I94" s="139"/>
      <c r="J94" s="139"/>
      <c r="K94" s="215">
        <v>0.17499999999999999</v>
      </c>
      <c r="L94" s="139"/>
      <c r="M94" s="172" t="s">
        <v>573</v>
      </c>
      <c r="N94" s="215">
        <v>0.17499999999999999</v>
      </c>
      <c r="O94" s="172" t="s">
        <v>228</v>
      </c>
      <c r="P94" s="214">
        <v>0.15</v>
      </c>
      <c r="Q94" s="215">
        <v>0.17499999999999999</v>
      </c>
      <c r="R94" s="204"/>
      <c r="S94" s="755"/>
      <c r="T94" s="781"/>
      <c r="U94" s="755"/>
      <c r="V94" s="755"/>
      <c r="W94" s="755"/>
      <c r="X94" s="139"/>
      <c r="Y94" s="49">
        <v>1.5066103888373545E-5</v>
      </c>
      <c r="Z94" s="776"/>
      <c r="AA94" s="3"/>
    </row>
    <row r="95" spans="1:27" ht="72" x14ac:dyDescent="0.2">
      <c r="A95" s="3"/>
      <c r="B95" s="778"/>
      <c r="C95" s="9"/>
      <c r="D95" s="172" t="s">
        <v>223</v>
      </c>
      <c r="E95" s="172" t="s">
        <v>222</v>
      </c>
      <c r="F95" s="172">
        <v>0.45</v>
      </c>
      <c r="G95" s="172">
        <v>0.56899999999999995</v>
      </c>
      <c r="H95" s="139"/>
      <c r="I95" s="139"/>
      <c r="J95" s="139"/>
      <c r="K95" s="172">
        <v>0.51</v>
      </c>
      <c r="L95" s="139"/>
      <c r="M95" s="172" t="s">
        <v>574</v>
      </c>
      <c r="N95" s="172">
        <v>0.51</v>
      </c>
      <c r="O95" s="172" t="s">
        <v>222</v>
      </c>
      <c r="P95" s="172">
        <v>0.45</v>
      </c>
      <c r="Q95" s="172">
        <v>0.51</v>
      </c>
      <c r="R95" s="204"/>
      <c r="S95" s="755"/>
      <c r="T95" s="781"/>
      <c r="U95" s="755"/>
      <c r="V95" s="755"/>
      <c r="W95" s="755"/>
      <c r="X95" s="139"/>
      <c r="Y95" s="49">
        <v>0</v>
      </c>
      <c r="Z95" s="776"/>
      <c r="AA95" s="3"/>
    </row>
    <row r="96" spans="1:27" ht="72" x14ac:dyDescent="0.2">
      <c r="A96" s="3"/>
      <c r="B96" s="778"/>
      <c r="C96" s="9"/>
      <c r="D96" s="172" t="s">
        <v>221</v>
      </c>
      <c r="E96" s="172" t="s">
        <v>220</v>
      </c>
      <c r="F96" s="172">
        <v>2.15</v>
      </c>
      <c r="G96" s="172">
        <v>2.661</v>
      </c>
      <c r="H96" s="139"/>
      <c r="I96" s="139"/>
      <c r="J96" s="139"/>
      <c r="K96" s="172">
        <v>2.4</v>
      </c>
      <c r="L96" s="139"/>
      <c r="M96" s="172" t="s">
        <v>575</v>
      </c>
      <c r="N96" s="172">
        <v>2.4</v>
      </c>
      <c r="O96" s="172" t="s">
        <v>220</v>
      </c>
      <c r="P96" s="172">
        <v>2.15</v>
      </c>
      <c r="Q96" s="172">
        <v>2.4</v>
      </c>
      <c r="R96" s="204"/>
      <c r="S96" s="755"/>
      <c r="T96" s="781"/>
      <c r="U96" s="755"/>
      <c r="V96" s="755"/>
      <c r="W96" s="755"/>
      <c r="X96" s="139"/>
      <c r="Y96" s="49">
        <v>0</v>
      </c>
      <c r="Z96" s="776"/>
      <c r="AA96" s="3"/>
    </row>
    <row r="97" spans="1:27" ht="72" x14ac:dyDescent="0.2">
      <c r="A97" s="3"/>
      <c r="B97" s="778"/>
      <c r="C97" s="9"/>
      <c r="D97" s="172" t="s">
        <v>219</v>
      </c>
      <c r="E97" s="172" t="s">
        <v>218</v>
      </c>
      <c r="F97" s="172">
        <v>1.7</v>
      </c>
      <c r="G97" s="172">
        <v>2.1040000000000001</v>
      </c>
      <c r="H97" s="139"/>
      <c r="I97" s="139"/>
      <c r="J97" s="139"/>
      <c r="K97" s="172">
        <v>1.9</v>
      </c>
      <c r="L97" s="139"/>
      <c r="M97" s="172" t="s">
        <v>576</v>
      </c>
      <c r="N97" s="172">
        <v>1.9</v>
      </c>
      <c r="O97" s="172" t="s">
        <v>218</v>
      </c>
      <c r="P97" s="172">
        <v>1.7</v>
      </c>
      <c r="Q97" s="172">
        <v>1.9</v>
      </c>
      <c r="R97" s="204"/>
      <c r="S97" s="755"/>
      <c r="T97" s="781"/>
      <c r="U97" s="755"/>
      <c r="V97" s="755"/>
      <c r="W97" s="755"/>
      <c r="X97" s="139"/>
      <c r="Y97" s="49">
        <v>0</v>
      </c>
      <c r="Z97" s="776"/>
      <c r="AA97" s="3"/>
    </row>
    <row r="98" spans="1:27" ht="84" x14ac:dyDescent="0.2">
      <c r="A98" s="3"/>
      <c r="B98" s="778"/>
      <c r="C98" s="9"/>
      <c r="D98" s="172" t="s">
        <v>217</v>
      </c>
      <c r="E98" s="172" t="s">
        <v>216</v>
      </c>
      <c r="F98" s="172" t="s">
        <v>215</v>
      </c>
      <c r="G98" s="172">
        <v>1</v>
      </c>
      <c r="H98" s="139"/>
      <c r="I98" s="139"/>
      <c r="J98" s="139"/>
      <c r="K98" s="172">
        <v>0.5</v>
      </c>
      <c r="L98" s="139"/>
      <c r="M98" s="172" t="s">
        <v>577</v>
      </c>
      <c r="N98" s="172">
        <v>0.5</v>
      </c>
      <c r="O98" s="172" t="s">
        <v>216</v>
      </c>
      <c r="P98" s="172" t="s">
        <v>215</v>
      </c>
      <c r="Q98" s="172">
        <v>0.5</v>
      </c>
      <c r="R98" s="204"/>
      <c r="S98" s="755"/>
      <c r="T98" s="781"/>
      <c r="U98" s="755"/>
      <c r="V98" s="755"/>
      <c r="W98" s="755"/>
      <c r="X98" s="139"/>
      <c r="Y98" s="49">
        <v>0</v>
      </c>
      <c r="Z98" s="776"/>
      <c r="AA98" s="3"/>
    </row>
    <row r="99" spans="1:27" ht="144" customHeight="1" x14ac:dyDescent="0.2">
      <c r="A99" s="3"/>
      <c r="B99" s="778"/>
      <c r="C99" s="9"/>
      <c r="D99" s="172" t="s">
        <v>214</v>
      </c>
      <c r="E99" s="172" t="s">
        <v>213</v>
      </c>
      <c r="F99" s="216">
        <v>0.115</v>
      </c>
      <c r="G99" s="214">
        <v>0.2</v>
      </c>
      <c r="H99" s="139"/>
      <c r="I99" s="139"/>
      <c r="J99" s="139"/>
      <c r="K99" s="214">
        <v>0.15</v>
      </c>
      <c r="L99" s="139"/>
      <c r="M99" s="172" t="s">
        <v>578</v>
      </c>
      <c r="N99" s="214">
        <v>0.15</v>
      </c>
      <c r="O99" s="172" t="s">
        <v>213</v>
      </c>
      <c r="P99" s="216">
        <v>0.115</v>
      </c>
      <c r="Q99" s="214">
        <v>0.15</v>
      </c>
      <c r="R99" s="204"/>
      <c r="S99" s="755"/>
      <c r="T99" s="781"/>
      <c r="U99" s="755"/>
      <c r="V99" s="755"/>
      <c r="W99" s="755"/>
      <c r="X99" s="139"/>
      <c r="Y99" s="49">
        <v>4.1431785693027251E-5</v>
      </c>
      <c r="Z99" s="776"/>
      <c r="AA99" s="3"/>
    </row>
    <row r="100" spans="1:27" ht="72" x14ac:dyDescent="0.2">
      <c r="A100" s="3"/>
      <c r="B100" s="779"/>
      <c r="C100" s="9"/>
      <c r="D100" s="172" t="s">
        <v>212</v>
      </c>
      <c r="E100" s="172" t="s">
        <v>211</v>
      </c>
      <c r="F100" s="172">
        <v>0.625</v>
      </c>
      <c r="G100" s="172">
        <v>0.65</v>
      </c>
      <c r="H100" s="139"/>
      <c r="I100" s="139"/>
      <c r="J100" s="139"/>
      <c r="K100" s="172">
        <v>0.63500000000000001</v>
      </c>
      <c r="L100" s="139"/>
      <c r="M100" s="172" t="s">
        <v>579</v>
      </c>
      <c r="N100" s="172">
        <v>0.63500000000000001</v>
      </c>
      <c r="O100" s="172" t="s">
        <v>211</v>
      </c>
      <c r="P100" s="172">
        <v>0.625</v>
      </c>
      <c r="Q100" s="172">
        <v>0.63500000000000001</v>
      </c>
      <c r="R100" s="204"/>
      <c r="S100" s="756"/>
      <c r="T100" s="782"/>
      <c r="U100" s="756"/>
      <c r="V100" s="756"/>
      <c r="W100" s="756"/>
      <c r="X100" s="139"/>
      <c r="Y100" s="49">
        <v>0</v>
      </c>
      <c r="Z100" s="776"/>
      <c r="AA100" s="3"/>
    </row>
    <row r="101" spans="1:27" ht="37.5" customHeight="1" x14ac:dyDescent="0.2">
      <c r="A101" s="725" t="s">
        <v>14</v>
      </c>
      <c r="B101" s="726"/>
      <c r="C101" s="725" t="s">
        <v>210</v>
      </c>
      <c r="D101" s="730"/>
      <c r="E101" s="730"/>
      <c r="F101" s="730"/>
      <c r="G101" s="730"/>
      <c r="H101" s="730"/>
      <c r="I101" s="730"/>
      <c r="J101" s="730"/>
      <c r="K101" s="730"/>
      <c r="L101" s="730"/>
      <c r="M101" s="730"/>
      <c r="N101" s="730"/>
      <c r="O101" s="730"/>
      <c r="P101" s="730"/>
      <c r="Q101" s="730"/>
      <c r="R101" s="730"/>
      <c r="S101" s="730"/>
      <c r="T101" s="730"/>
      <c r="U101" s="730"/>
      <c r="V101" s="730"/>
      <c r="W101" s="726"/>
      <c r="X101" s="217"/>
      <c r="Y101" s="9"/>
      <c r="Z101" s="776"/>
      <c r="AA101" s="3"/>
    </row>
    <row r="102" spans="1:27" ht="42" customHeight="1" x14ac:dyDescent="0.2">
      <c r="A102" s="4"/>
      <c r="B102" s="218" t="s">
        <v>580</v>
      </c>
      <c r="C102" s="737"/>
      <c r="D102" s="773" t="s">
        <v>209</v>
      </c>
      <c r="E102" s="773" t="s">
        <v>208</v>
      </c>
      <c r="F102" s="774">
        <v>4</v>
      </c>
      <c r="G102" s="775">
        <v>12</v>
      </c>
      <c r="H102" s="737"/>
      <c r="I102" s="737"/>
      <c r="J102" s="737"/>
      <c r="K102" s="758">
        <v>3</v>
      </c>
      <c r="L102" s="737"/>
      <c r="M102" s="770" t="s">
        <v>581</v>
      </c>
      <c r="N102" s="758">
        <v>3</v>
      </c>
      <c r="O102" s="770" t="s">
        <v>208</v>
      </c>
      <c r="P102" s="758">
        <v>4</v>
      </c>
      <c r="Q102" s="758">
        <v>3</v>
      </c>
      <c r="R102" s="761"/>
      <c r="S102" s="217"/>
      <c r="T102" s="219">
        <v>270000000</v>
      </c>
      <c r="U102" s="220"/>
      <c r="V102" s="221"/>
      <c r="W102" s="3"/>
      <c r="X102" s="222"/>
      <c r="Y102" s="764">
        <v>2.8248944790700399E-4</v>
      </c>
      <c r="Z102" s="776"/>
      <c r="AA102" s="767"/>
    </row>
    <row r="103" spans="1:27" ht="92.25" customHeight="1" x14ac:dyDescent="0.2">
      <c r="A103" s="223"/>
      <c r="B103" s="218" t="s">
        <v>582</v>
      </c>
      <c r="C103" s="724"/>
      <c r="D103" s="773"/>
      <c r="E103" s="773"/>
      <c r="F103" s="774"/>
      <c r="G103" s="775"/>
      <c r="H103" s="724"/>
      <c r="I103" s="724"/>
      <c r="J103" s="724"/>
      <c r="K103" s="759"/>
      <c r="L103" s="724"/>
      <c r="M103" s="771"/>
      <c r="N103" s="759"/>
      <c r="O103" s="771"/>
      <c r="P103" s="759"/>
      <c r="Q103" s="759"/>
      <c r="R103" s="762"/>
      <c r="S103" s="217"/>
      <c r="T103" s="219">
        <v>91951052</v>
      </c>
      <c r="U103" s="220"/>
      <c r="V103" s="221"/>
      <c r="W103" s="3"/>
      <c r="X103" s="224"/>
      <c r="Y103" s="765"/>
      <c r="Z103" s="776"/>
      <c r="AA103" s="768"/>
    </row>
    <row r="104" spans="1:27" ht="53.25" customHeight="1" x14ac:dyDescent="0.2">
      <c r="A104" s="223"/>
      <c r="B104" s="225" t="s">
        <v>583</v>
      </c>
      <c r="C104" s="757"/>
      <c r="D104" s="773"/>
      <c r="E104" s="773"/>
      <c r="F104" s="774"/>
      <c r="G104" s="775"/>
      <c r="H104" s="757"/>
      <c r="I104" s="757"/>
      <c r="J104" s="757"/>
      <c r="K104" s="760"/>
      <c r="L104" s="757"/>
      <c r="M104" s="772"/>
      <c r="N104" s="760"/>
      <c r="O104" s="772"/>
      <c r="P104" s="760"/>
      <c r="Q104" s="760"/>
      <c r="R104" s="763"/>
      <c r="S104" s="217"/>
      <c r="T104" s="219">
        <v>50000000</v>
      </c>
      <c r="U104" s="220"/>
      <c r="V104" s="221"/>
      <c r="W104" s="3"/>
      <c r="X104" s="224"/>
      <c r="Y104" s="766"/>
      <c r="Z104" s="776"/>
      <c r="AA104" s="769"/>
    </row>
    <row r="105" spans="1:27" s="197" customFormat="1" ht="54.75" customHeight="1" x14ac:dyDescent="0.2">
      <c r="A105" s="725" t="s">
        <v>14</v>
      </c>
      <c r="B105" s="726"/>
      <c r="C105" s="725" t="s">
        <v>207</v>
      </c>
      <c r="D105" s="730"/>
      <c r="E105" s="730"/>
      <c r="F105" s="730"/>
      <c r="G105" s="730"/>
      <c r="H105" s="730"/>
      <c r="I105" s="730"/>
      <c r="J105" s="730"/>
      <c r="K105" s="730"/>
      <c r="L105" s="730"/>
      <c r="M105" s="730"/>
      <c r="N105" s="730"/>
      <c r="O105" s="730"/>
      <c r="P105" s="730"/>
      <c r="Q105" s="730"/>
      <c r="R105" s="730"/>
      <c r="S105" s="730"/>
      <c r="T105" s="730"/>
      <c r="U105" s="730"/>
      <c r="V105" s="730"/>
      <c r="W105" s="726"/>
      <c r="X105" s="725"/>
      <c r="Y105" s="730"/>
      <c r="Z105" s="776"/>
      <c r="AA105" s="3"/>
    </row>
    <row r="106" spans="1:27" s="102" customFormat="1" ht="54.75" customHeight="1" x14ac:dyDescent="0.2">
      <c r="A106" s="4"/>
      <c r="B106" s="10"/>
      <c r="C106" s="10"/>
      <c r="D106" s="172" t="s">
        <v>206</v>
      </c>
      <c r="E106" s="172" t="s">
        <v>205</v>
      </c>
      <c r="F106" s="226">
        <v>43</v>
      </c>
      <c r="G106" s="226">
        <v>277</v>
      </c>
      <c r="H106" s="222"/>
      <c r="I106" s="222"/>
      <c r="J106" s="222"/>
      <c r="K106" s="226">
        <v>70</v>
      </c>
      <c r="L106" s="222"/>
      <c r="M106" s="172" t="s">
        <v>584</v>
      </c>
      <c r="N106" s="226">
        <v>70</v>
      </c>
      <c r="O106" s="172" t="s">
        <v>205</v>
      </c>
      <c r="P106" s="226">
        <v>43</v>
      </c>
      <c r="Q106" s="226">
        <v>70</v>
      </c>
      <c r="R106" s="227"/>
      <c r="S106" s="228"/>
      <c r="T106" s="143"/>
      <c r="U106" s="229"/>
      <c r="V106" s="230"/>
      <c r="W106" s="4"/>
      <c r="X106" s="222"/>
      <c r="Y106" s="49">
        <v>0</v>
      </c>
      <c r="Z106" s="776"/>
      <c r="AA106" s="178"/>
    </row>
    <row r="107" spans="1:27" s="102" customFormat="1" ht="54.75" customHeight="1" x14ac:dyDescent="0.2">
      <c r="A107" s="4"/>
      <c r="B107" s="231" t="s">
        <v>585</v>
      </c>
      <c r="C107" s="232"/>
      <c r="D107" s="172" t="s">
        <v>203</v>
      </c>
      <c r="E107" s="172" t="s">
        <v>202</v>
      </c>
      <c r="F107" s="233">
        <v>0</v>
      </c>
      <c r="G107" s="233">
        <v>27</v>
      </c>
      <c r="H107" s="222"/>
      <c r="I107" s="222"/>
      <c r="J107" s="222"/>
      <c r="K107" s="233">
        <v>10</v>
      </c>
      <c r="L107" s="234"/>
      <c r="M107" s="172" t="s">
        <v>586</v>
      </c>
      <c r="N107" s="233">
        <v>10</v>
      </c>
      <c r="O107" s="172" t="s">
        <v>202</v>
      </c>
      <c r="P107" s="233">
        <v>0</v>
      </c>
      <c r="Q107" s="233">
        <v>10</v>
      </c>
      <c r="R107" s="227"/>
      <c r="S107" s="228"/>
      <c r="T107" s="108"/>
      <c r="U107" s="108"/>
      <c r="V107" s="143">
        <v>8948450056</v>
      </c>
      <c r="W107" s="4"/>
      <c r="X107" s="235"/>
      <c r="Y107" s="49">
        <v>9.8514247227797554E-3</v>
      </c>
      <c r="Z107" s="776"/>
      <c r="AA107" s="178"/>
    </row>
    <row r="108" spans="1:27" s="102" customFormat="1" ht="54.75" customHeight="1" x14ac:dyDescent="0.2">
      <c r="A108" s="725" t="s">
        <v>14</v>
      </c>
      <c r="B108" s="726"/>
      <c r="C108" s="725" t="s">
        <v>200</v>
      </c>
      <c r="D108" s="730"/>
      <c r="E108" s="730"/>
      <c r="F108" s="730"/>
      <c r="G108" s="730"/>
      <c r="H108" s="730"/>
      <c r="I108" s="730"/>
      <c r="J108" s="730"/>
      <c r="K108" s="730"/>
      <c r="L108" s="730"/>
      <c r="M108" s="730"/>
      <c r="N108" s="730"/>
      <c r="O108" s="730"/>
      <c r="P108" s="730"/>
      <c r="Q108" s="730"/>
      <c r="R108" s="730"/>
      <c r="S108" s="730"/>
      <c r="T108" s="730"/>
      <c r="U108" s="730"/>
      <c r="V108" s="730"/>
      <c r="W108" s="726"/>
      <c r="X108" s="236"/>
      <c r="Y108" s="237"/>
      <c r="Z108" s="776"/>
      <c r="AA108" s="178"/>
    </row>
    <row r="109" spans="1:27" s="102" customFormat="1" ht="54.75" customHeight="1" x14ac:dyDescent="0.2">
      <c r="A109" s="4"/>
      <c r="B109" s="172" t="s">
        <v>587</v>
      </c>
      <c r="C109" s="10"/>
      <c r="D109" s="172" t="s">
        <v>199</v>
      </c>
      <c r="E109" s="172" t="s">
        <v>198</v>
      </c>
      <c r="F109" s="226">
        <v>332</v>
      </c>
      <c r="G109" s="226">
        <v>332</v>
      </c>
      <c r="H109" s="238"/>
      <c r="I109" s="222"/>
      <c r="J109" s="222"/>
      <c r="K109" s="226">
        <v>332</v>
      </c>
      <c r="L109" s="222"/>
      <c r="M109" s="172" t="s">
        <v>587</v>
      </c>
      <c r="N109" s="226">
        <v>332</v>
      </c>
      <c r="O109" s="172" t="s">
        <v>198</v>
      </c>
      <c r="P109" s="226">
        <v>332</v>
      </c>
      <c r="Q109" s="226">
        <v>332</v>
      </c>
      <c r="R109" s="238"/>
      <c r="S109" s="227"/>
      <c r="T109" s="239">
        <v>0</v>
      </c>
      <c r="U109" s="239"/>
      <c r="V109" s="229"/>
      <c r="W109" s="230"/>
      <c r="X109" s="4"/>
      <c r="Y109" s="49">
        <v>0</v>
      </c>
      <c r="Z109" s="776"/>
      <c r="AA109" s="178"/>
    </row>
    <row r="110" spans="1:27" s="102" customFormat="1" ht="54.75" customHeight="1" x14ac:dyDescent="0.2">
      <c r="A110" s="4"/>
      <c r="B110" s="157" t="s">
        <v>588</v>
      </c>
      <c r="C110" s="4"/>
      <c r="D110" s="172" t="s">
        <v>197</v>
      </c>
      <c r="E110" s="172" t="s">
        <v>196</v>
      </c>
      <c r="F110" s="226">
        <v>0</v>
      </c>
      <c r="G110" s="226">
        <v>26</v>
      </c>
      <c r="H110" s="238"/>
      <c r="I110" s="238"/>
      <c r="J110" s="222"/>
      <c r="K110" s="142"/>
      <c r="L110" s="222"/>
      <c r="M110" s="172" t="s">
        <v>589</v>
      </c>
      <c r="N110" s="142"/>
      <c r="O110" s="172" t="s">
        <v>196</v>
      </c>
      <c r="P110" s="226">
        <v>0</v>
      </c>
      <c r="Q110" s="142"/>
      <c r="R110" s="238"/>
      <c r="S110" s="238"/>
      <c r="T110" s="143">
        <v>50000000</v>
      </c>
      <c r="U110" s="228"/>
      <c r="V110" s="239"/>
      <c r="W110" s="229"/>
      <c r="X110" s="230"/>
      <c r="Y110" s="49">
        <v>3.3898733748840475E-4</v>
      </c>
      <c r="Z110" s="776"/>
      <c r="AA110" s="178"/>
    </row>
    <row r="111" spans="1:27" s="102" customFormat="1" ht="54.75" hidden="1" customHeight="1" x14ac:dyDescent="0.2">
      <c r="A111" s="725" t="s">
        <v>14</v>
      </c>
      <c r="B111" s="726"/>
      <c r="C111" s="725" t="s">
        <v>195</v>
      </c>
      <c r="D111" s="730"/>
      <c r="E111" s="730"/>
      <c r="F111" s="730"/>
      <c r="G111" s="730"/>
      <c r="H111" s="730"/>
      <c r="I111" s="730"/>
      <c r="J111" s="730"/>
      <c r="K111" s="730"/>
      <c r="L111" s="730"/>
      <c r="M111" s="730"/>
      <c r="N111" s="730"/>
      <c r="O111" s="730"/>
      <c r="P111" s="730"/>
      <c r="Q111" s="730"/>
      <c r="R111" s="730"/>
      <c r="S111" s="730"/>
      <c r="T111" s="730"/>
      <c r="U111" s="730"/>
      <c r="V111" s="730"/>
      <c r="W111" s="726"/>
      <c r="X111" s="236"/>
      <c r="Y111" s="237"/>
      <c r="Z111" s="776"/>
      <c r="AA111" s="178"/>
    </row>
    <row r="112" spans="1:27" s="102" customFormat="1" ht="54.75" hidden="1" customHeight="1" x14ac:dyDescent="0.2">
      <c r="A112" s="4"/>
      <c r="B112" s="157" t="s">
        <v>590</v>
      </c>
      <c r="C112" s="10"/>
      <c r="D112" s="172" t="s">
        <v>194</v>
      </c>
      <c r="E112" s="172" t="s">
        <v>193</v>
      </c>
      <c r="F112" s="240">
        <v>1</v>
      </c>
      <c r="G112" s="142">
        <v>4</v>
      </c>
      <c r="H112" s="222"/>
      <c r="I112" s="222"/>
      <c r="J112" s="222"/>
      <c r="K112" s="240">
        <v>1</v>
      </c>
      <c r="L112" s="222"/>
      <c r="M112" s="172" t="s">
        <v>591</v>
      </c>
      <c r="N112" s="240">
        <v>1</v>
      </c>
      <c r="O112" s="172" t="s">
        <v>193</v>
      </c>
      <c r="P112" s="240">
        <v>1</v>
      </c>
      <c r="Q112" s="240">
        <v>1</v>
      </c>
      <c r="R112" s="238"/>
      <c r="S112" s="227"/>
      <c r="T112" s="143">
        <v>60000000</v>
      </c>
      <c r="U112" s="239"/>
      <c r="V112" s="229"/>
      <c r="W112" s="230"/>
      <c r="X112" s="4"/>
      <c r="Y112" s="241">
        <v>2.2599155832560318E-4</v>
      </c>
      <c r="Z112" s="776"/>
      <c r="AA112" s="178"/>
    </row>
    <row r="113" spans="1:27" s="102" customFormat="1" ht="54.75" customHeight="1" x14ac:dyDescent="0.2">
      <c r="A113" s="725" t="s">
        <v>14</v>
      </c>
      <c r="B113" s="726"/>
      <c r="C113" s="725" t="s">
        <v>191</v>
      </c>
      <c r="D113" s="730"/>
      <c r="E113" s="730"/>
      <c r="F113" s="730"/>
      <c r="G113" s="730"/>
      <c r="H113" s="730"/>
      <c r="I113" s="730"/>
      <c r="J113" s="730"/>
      <c r="K113" s="730"/>
      <c r="L113" s="730"/>
      <c r="M113" s="730"/>
      <c r="N113" s="730"/>
      <c r="O113" s="730"/>
      <c r="P113" s="730"/>
      <c r="Q113" s="730"/>
      <c r="R113" s="730"/>
      <c r="S113" s="730"/>
      <c r="T113" s="730"/>
      <c r="U113" s="730"/>
      <c r="V113" s="730"/>
      <c r="W113" s="726"/>
      <c r="X113" s="236"/>
      <c r="Y113" s="237"/>
      <c r="Z113" s="776"/>
      <c r="AA113" s="178"/>
    </row>
    <row r="114" spans="1:27" s="102" customFormat="1" ht="54.75" customHeight="1" x14ac:dyDescent="0.2">
      <c r="A114" s="4"/>
      <c r="B114" s="159" t="s">
        <v>592</v>
      </c>
      <c r="C114" s="10"/>
      <c r="D114" s="172" t="s">
        <v>190</v>
      </c>
      <c r="E114" s="172" t="s">
        <v>189</v>
      </c>
      <c r="F114" s="142">
        <v>0</v>
      </c>
      <c r="G114" s="142">
        <v>1</v>
      </c>
      <c r="H114" s="222"/>
      <c r="I114" s="222"/>
      <c r="J114" s="222"/>
      <c r="K114" s="142">
        <v>0.25</v>
      </c>
      <c r="L114" s="222"/>
      <c r="M114" s="172" t="s">
        <v>190</v>
      </c>
      <c r="N114" s="142">
        <v>0.25</v>
      </c>
      <c r="O114" s="172" t="s">
        <v>189</v>
      </c>
      <c r="P114" s="142">
        <v>0</v>
      </c>
      <c r="Q114" s="142">
        <v>0.25</v>
      </c>
      <c r="R114" s="238"/>
      <c r="S114" s="227"/>
      <c r="T114" s="143">
        <v>100000000</v>
      </c>
      <c r="U114" s="239"/>
      <c r="V114" s="229"/>
      <c r="W114" s="230"/>
      <c r="X114" s="4"/>
      <c r="Y114" s="49">
        <v>1.5066103888373546E-4</v>
      </c>
      <c r="Z114" s="776"/>
      <c r="AA114" s="178"/>
    </row>
    <row r="115" spans="1:27" s="102" customFormat="1" ht="54.75" customHeight="1" x14ac:dyDescent="0.2">
      <c r="A115" s="725" t="s">
        <v>14</v>
      </c>
      <c r="B115" s="726"/>
      <c r="C115" s="725" t="s">
        <v>25</v>
      </c>
      <c r="D115" s="730"/>
      <c r="E115" s="730"/>
      <c r="F115" s="730"/>
      <c r="G115" s="730"/>
      <c r="H115" s="730"/>
      <c r="I115" s="730"/>
      <c r="J115" s="730"/>
      <c r="K115" s="730"/>
      <c r="L115" s="730"/>
      <c r="M115" s="730"/>
      <c r="N115" s="730"/>
      <c r="O115" s="730"/>
      <c r="P115" s="730"/>
      <c r="Q115" s="730"/>
      <c r="R115" s="730"/>
      <c r="S115" s="730"/>
      <c r="T115" s="730"/>
      <c r="U115" s="730"/>
      <c r="V115" s="730"/>
      <c r="W115" s="726"/>
      <c r="X115" s="236"/>
      <c r="Y115" s="237"/>
      <c r="Z115" s="776"/>
      <c r="AA115" s="178"/>
    </row>
    <row r="116" spans="1:27" s="102" customFormat="1" ht="54.75" customHeight="1" x14ac:dyDescent="0.2">
      <c r="A116" s="4"/>
      <c r="B116" s="231" t="s">
        <v>83</v>
      </c>
      <c r="C116" s="10"/>
      <c r="D116" s="172" t="s">
        <v>46</v>
      </c>
      <c r="E116" s="172" t="s">
        <v>47</v>
      </c>
      <c r="F116" s="172">
        <v>61</v>
      </c>
      <c r="G116" s="172">
        <v>120</v>
      </c>
      <c r="H116" s="222"/>
      <c r="I116" s="222"/>
      <c r="J116" s="222"/>
      <c r="K116" s="172">
        <v>30</v>
      </c>
      <c r="L116" s="222"/>
      <c r="M116" s="172" t="s">
        <v>46</v>
      </c>
      <c r="N116" s="172">
        <v>30</v>
      </c>
      <c r="O116" s="172" t="s">
        <v>47</v>
      </c>
      <c r="P116" s="172">
        <v>61</v>
      </c>
      <c r="Q116" s="172">
        <v>30</v>
      </c>
      <c r="R116" s="238"/>
      <c r="S116" s="227"/>
      <c r="T116" s="143">
        <v>20000000</v>
      </c>
      <c r="U116" s="239"/>
      <c r="V116" s="229"/>
      <c r="W116" s="230"/>
      <c r="X116" s="4"/>
      <c r="Y116" s="49">
        <v>3.013220777674709E-5</v>
      </c>
      <c r="Z116" s="776"/>
      <c r="AA116" s="178"/>
    </row>
    <row r="117" spans="1:27" s="102" customFormat="1" ht="54.75" customHeight="1" x14ac:dyDescent="0.2">
      <c r="A117" s="4"/>
      <c r="B117" s="159" t="s">
        <v>84</v>
      </c>
      <c r="C117" s="10"/>
      <c r="D117" s="172" t="s">
        <v>48</v>
      </c>
      <c r="E117" s="172" t="s">
        <v>49</v>
      </c>
      <c r="F117" s="172">
        <v>0</v>
      </c>
      <c r="G117" s="172">
        <v>100</v>
      </c>
      <c r="H117" s="222"/>
      <c r="I117" s="222"/>
      <c r="J117" s="222"/>
      <c r="K117" s="172">
        <v>25</v>
      </c>
      <c r="L117" s="222"/>
      <c r="M117" s="172" t="s">
        <v>48</v>
      </c>
      <c r="N117" s="172">
        <v>25</v>
      </c>
      <c r="O117" s="172" t="s">
        <v>49</v>
      </c>
      <c r="P117" s="172">
        <v>0</v>
      </c>
      <c r="Q117" s="172">
        <v>25</v>
      </c>
      <c r="R117" s="238"/>
      <c r="S117" s="227"/>
      <c r="T117" s="143">
        <v>20000000</v>
      </c>
      <c r="U117" s="239"/>
      <c r="V117" s="229"/>
      <c r="W117" s="230"/>
      <c r="X117" s="4"/>
      <c r="Y117" s="49">
        <v>3.013220777674709E-5</v>
      </c>
      <c r="Z117" s="776"/>
      <c r="AA117" s="178"/>
    </row>
    <row r="118" spans="1:27" s="102" customFormat="1" ht="54.75" customHeight="1" x14ac:dyDescent="0.2">
      <c r="A118" s="4"/>
      <c r="B118" s="159" t="s">
        <v>85</v>
      </c>
      <c r="C118" s="10"/>
      <c r="D118" s="172" t="s">
        <v>50</v>
      </c>
      <c r="E118" s="172" t="s">
        <v>51</v>
      </c>
      <c r="F118" s="172">
        <v>21</v>
      </c>
      <c r="G118" s="172">
        <v>100</v>
      </c>
      <c r="H118" s="222"/>
      <c r="I118" s="222"/>
      <c r="J118" s="222"/>
      <c r="K118" s="172">
        <v>25</v>
      </c>
      <c r="L118" s="222"/>
      <c r="M118" s="172" t="s">
        <v>50</v>
      </c>
      <c r="N118" s="172">
        <v>25</v>
      </c>
      <c r="O118" s="172" t="s">
        <v>51</v>
      </c>
      <c r="P118" s="172">
        <v>21</v>
      </c>
      <c r="Q118" s="172">
        <v>25</v>
      </c>
      <c r="R118" s="238"/>
      <c r="S118" s="227"/>
      <c r="T118" s="143">
        <v>20000000</v>
      </c>
      <c r="U118" s="239"/>
      <c r="V118" s="229"/>
      <c r="W118" s="230"/>
      <c r="X118" s="4"/>
      <c r="Y118" s="49">
        <v>3.013220777674709E-5</v>
      </c>
      <c r="Z118" s="776"/>
      <c r="AA118" s="178"/>
    </row>
    <row r="119" spans="1:27" s="250" customFormat="1" ht="54.75" customHeight="1" x14ac:dyDescent="0.2">
      <c r="A119" s="242"/>
      <c r="B119" s="169" t="s">
        <v>96</v>
      </c>
      <c r="C119" s="162"/>
      <c r="D119" s="170" t="s">
        <v>52</v>
      </c>
      <c r="E119" s="170" t="s">
        <v>53</v>
      </c>
      <c r="F119" s="170">
        <v>1000</v>
      </c>
      <c r="G119" s="170">
        <v>300</v>
      </c>
      <c r="H119" s="243"/>
      <c r="I119" s="243"/>
      <c r="J119" s="243"/>
      <c r="K119" s="170">
        <v>100</v>
      </c>
      <c r="L119" s="243"/>
      <c r="M119" s="170" t="s">
        <v>52</v>
      </c>
      <c r="N119" s="170">
        <v>100</v>
      </c>
      <c r="O119" s="170" t="s">
        <v>53</v>
      </c>
      <c r="P119" s="170">
        <v>1000</v>
      </c>
      <c r="Q119" s="170">
        <v>100</v>
      </c>
      <c r="R119" s="244"/>
      <c r="S119" s="245"/>
      <c r="T119" s="165">
        <v>50000000</v>
      </c>
      <c r="U119" s="246"/>
      <c r="V119" s="247"/>
      <c r="W119" s="248"/>
      <c r="X119" s="242"/>
      <c r="Y119" s="166">
        <v>3.013220777674709E-5</v>
      </c>
      <c r="Z119" s="776"/>
      <c r="AA119" s="249"/>
    </row>
    <row r="120" spans="1:27" s="102" customFormat="1" ht="54.75" customHeight="1" x14ac:dyDescent="0.2">
      <c r="A120" s="4"/>
      <c r="B120" s="251" t="s">
        <v>86</v>
      </c>
      <c r="C120" s="4"/>
      <c r="D120" s="172" t="s">
        <v>54</v>
      </c>
      <c r="E120" s="172" t="s">
        <v>55</v>
      </c>
      <c r="F120" s="172">
        <v>2</v>
      </c>
      <c r="G120" s="172">
        <v>10</v>
      </c>
      <c r="H120" s="222"/>
      <c r="I120" s="238"/>
      <c r="J120" s="222"/>
      <c r="K120" s="142">
        <v>3</v>
      </c>
      <c r="L120" s="222"/>
      <c r="M120" s="172" t="s">
        <v>54</v>
      </c>
      <c r="N120" s="142">
        <v>3</v>
      </c>
      <c r="O120" s="172" t="s">
        <v>55</v>
      </c>
      <c r="P120" s="172">
        <v>2</v>
      </c>
      <c r="Q120" s="142">
        <v>3</v>
      </c>
      <c r="R120" s="238"/>
      <c r="S120" s="238"/>
      <c r="T120" s="143">
        <v>20000000</v>
      </c>
      <c r="U120" s="228"/>
      <c r="V120" s="239"/>
      <c r="W120" s="229"/>
      <c r="X120" s="230"/>
      <c r="Y120" s="49">
        <v>3.013220777674709E-5</v>
      </c>
      <c r="Z120" s="776"/>
      <c r="AA120" s="178"/>
    </row>
    <row r="121" spans="1:27" s="102" customFormat="1" ht="54.75" customHeight="1" x14ac:dyDescent="0.2">
      <c r="A121" s="725" t="s">
        <v>14</v>
      </c>
      <c r="B121" s="726"/>
      <c r="C121" s="725" t="s">
        <v>26</v>
      </c>
      <c r="D121" s="730"/>
      <c r="E121" s="730"/>
      <c r="F121" s="730"/>
      <c r="G121" s="730"/>
      <c r="H121" s="730"/>
      <c r="I121" s="730"/>
      <c r="J121" s="730"/>
      <c r="K121" s="730"/>
      <c r="L121" s="730"/>
      <c r="M121" s="730"/>
      <c r="N121" s="730"/>
      <c r="O121" s="730"/>
      <c r="P121" s="730"/>
      <c r="Q121" s="730"/>
      <c r="R121" s="730"/>
      <c r="S121" s="730"/>
      <c r="T121" s="730"/>
      <c r="U121" s="730"/>
      <c r="V121" s="730"/>
      <c r="W121" s="726"/>
      <c r="X121" s="236"/>
      <c r="Y121" s="237"/>
      <c r="Z121" s="776"/>
      <c r="AA121" s="178"/>
    </row>
    <row r="122" spans="1:27" s="102" customFormat="1" ht="62.45" customHeight="1" x14ac:dyDescent="0.2">
      <c r="A122" s="4"/>
      <c r="B122" s="251" t="s">
        <v>87</v>
      </c>
      <c r="C122" s="10"/>
      <c r="D122" s="252" t="s">
        <v>56</v>
      </c>
      <c r="E122" s="252" t="s">
        <v>57</v>
      </c>
      <c r="F122" s="252">
        <v>0</v>
      </c>
      <c r="G122" s="252">
        <v>60</v>
      </c>
      <c r="H122" s="222"/>
      <c r="I122" s="172">
        <v>15</v>
      </c>
      <c r="J122" s="222"/>
      <c r="K122" s="222"/>
      <c r="L122" s="222"/>
      <c r="M122" s="252" t="s">
        <v>64</v>
      </c>
      <c r="N122" s="172">
        <v>15</v>
      </c>
      <c r="O122" s="252" t="s">
        <v>57</v>
      </c>
      <c r="P122" s="252">
        <v>0</v>
      </c>
      <c r="Q122" s="172">
        <v>15</v>
      </c>
      <c r="R122" s="238"/>
      <c r="S122" s="227"/>
      <c r="T122" s="143">
        <v>50000000</v>
      </c>
      <c r="U122" s="239"/>
      <c r="V122" s="229"/>
      <c r="W122" s="230"/>
      <c r="X122" s="4"/>
      <c r="Y122" s="49">
        <v>6.7420814900471621E-5</v>
      </c>
      <c r="Z122" s="776"/>
      <c r="AA122" s="178"/>
    </row>
    <row r="123" spans="1:27" s="102" customFormat="1" ht="76.150000000000006" customHeight="1" x14ac:dyDescent="0.2">
      <c r="A123" s="4"/>
      <c r="B123" s="251" t="s">
        <v>88</v>
      </c>
      <c r="C123" s="10"/>
      <c r="D123" s="252" t="s">
        <v>58</v>
      </c>
      <c r="E123" s="252" t="s">
        <v>59</v>
      </c>
      <c r="F123" s="252">
        <v>0</v>
      </c>
      <c r="G123" s="252">
        <v>4</v>
      </c>
      <c r="H123" s="222"/>
      <c r="I123" s="172">
        <v>1</v>
      </c>
      <c r="J123" s="222"/>
      <c r="K123" s="222"/>
      <c r="L123" s="222"/>
      <c r="M123" s="252" t="s">
        <v>65</v>
      </c>
      <c r="N123" s="172">
        <v>1</v>
      </c>
      <c r="O123" s="252" t="s">
        <v>59</v>
      </c>
      <c r="P123" s="252">
        <v>0</v>
      </c>
      <c r="Q123" s="172">
        <v>1</v>
      </c>
      <c r="R123" s="238"/>
      <c r="S123" s="227"/>
      <c r="T123" s="143">
        <v>30000000</v>
      </c>
      <c r="U123" s="239"/>
      <c r="V123" s="229"/>
      <c r="W123" s="230"/>
      <c r="X123" s="4"/>
      <c r="Y123" s="49">
        <v>4.5198311665120635E-5</v>
      </c>
      <c r="Z123" s="776"/>
      <c r="AA123" s="178"/>
    </row>
    <row r="124" spans="1:27" s="102" customFormat="1" ht="83.45" customHeight="1" x14ac:dyDescent="0.2">
      <c r="A124" s="4"/>
      <c r="B124" s="251" t="s">
        <v>90</v>
      </c>
      <c r="C124" s="10"/>
      <c r="D124" s="252" t="s">
        <v>60</v>
      </c>
      <c r="E124" s="252" t="s">
        <v>61</v>
      </c>
      <c r="F124" s="252">
        <v>0</v>
      </c>
      <c r="G124" s="252">
        <v>4</v>
      </c>
      <c r="H124" s="222"/>
      <c r="I124" s="172">
        <v>1</v>
      </c>
      <c r="J124" s="222"/>
      <c r="K124" s="222"/>
      <c r="L124" s="222"/>
      <c r="M124" s="252" t="s">
        <v>66</v>
      </c>
      <c r="N124" s="172">
        <v>1</v>
      </c>
      <c r="O124" s="252" t="s">
        <v>61</v>
      </c>
      <c r="P124" s="252">
        <v>0</v>
      </c>
      <c r="Q124" s="172">
        <v>1</v>
      </c>
      <c r="R124" s="238"/>
      <c r="S124" s="227"/>
      <c r="T124" s="143">
        <v>10000000</v>
      </c>
      <c r="U124" s="239"/>
      <c r="V124" s="229"/>
      <c r="W124" s="230"/>
      <c r="X124" s="4"/>
      <c r="Y124" s="49">
        <v>1.5066103888373545E-5</v>
      </c>
      <c r="Z124" s="776"/>
      <c r="AA124" s="178"/>
    </row>
    <row r="125" spans="1:27" s="102" customFormat="1" ht="60.6" customHeight="1" x14ac:dyDescent="0.2">
      <c r="A125" s="4"/>
      <c r="B125" s="253" t="s">
        <v>89</v>
      </c>
      <c r="C125" s="4"/>
      <c r="D125" s="252" t="s">
        <v>62</v>
      </c>
      <c r="E125" s="252" t="s">
        <v>63</v>
      </c>
      <c r="F125" s="252">
        <v>0</v>
      </c>
      <c r="G125" s="252">
        <v>4</v>
      </c>
      <c r="H125" s="222"/>
      <c r="I125" s="172">
        <v>1</v>
      </c>
      <c r="J125" s="222"/>
      <c r="K125" s="222"/>
      <c r="L125" s="222"/>
      <c r="M125" s="252" t="s">
        <v>67</v>
      </c>
      <c r="N125" s="172">
        <v>1</v>
      </c>
      <c r="O125" s="252" t="s">
        <v>63</v>
      </c>
      <c r="P125" s="252">
        <v>0</v>
      </c>
      <c r="Q125" s="172">
        <v>1</v>
      </c>
      <c r="R125" s="238"/>
      <c r="S125" s="238"/>
      <c r="T125" s="143">
        <v>10000000</v>
      </c>
      <c r="U125" s="228"/>
      <c r="V125" s="239"/>
      <c r="W125" s="229"/>
      <c r="X125" s="230"/>
      <c r="Y125" s="49">
        <v>1.5066103888373545E-5</v>
      </c>
      <c r="Z125" s="776"/>
      <c r="AA125" s="178"/>
    </row>
    <row r="126" spans="1:27" s="102" customFormat="1" ht="54.75" customHeight="1" x14ac:dyDescent="0.2">
      <c r="A126" s="725" t="s">
        <v>14</v>
      </c>
      <c r="B126" s="726"/>
      <c r="C126" s="725" t="s">
        <v>184</v>
      </c>
      <c r="D126" s="730"/>
      <c r="E126" s="730"/>
      <c r="F126" s="730"/>
      <c r="G126" s="730"/>
      <c r="H126" s="730"/>
      <c r="I126" s="730"/>
      <c r="J126" s="730"/>
      <c r="K126" s="730"/>
      <c r="L126" s="730"/>
      <c r="M126" s="730"/>
      <c r="N126" s="730"/>
      <c r="O126" s="730"/>
      <c r="P126" s="730"/>
      <c r="Q126" s="730"/>
      <c r="R126" s="730"/>
      <c r="S126" s="730"/>
      <c r="T126" s="730"/>
      <c r="U126" s="730"/>
      <c r="V126" s="730"/>
      <c r="W126" s="726"/>
      <c r="X126" s="236"/>
      <c r="Y126" s="237"/>
      <c r="Z126" s="776"/>
      <c r="AA126" s="178"/>
    </row>
    <row r="127" spans="1:27" s="102" customFormat="1" ht="54.75" customHeight="1" x14ac:dyDescent="0.2">
      <c r="A127" s="4"/>
      <c r="B127" s="251" t="s">
        <v>593</v>
      </c>
      <c r="C127" s="10"/>
      <c r="D127" s="172" t="s">
        <v>183</v>
      </c>
      <c r="E127" s="172" t="s">
        <v>182</v>
      </c>
      <c r="F127" s="172">
        <v>202</v>
      </c>
      <c r="G127" s="172">
        <v>202</v>
      </c>
      <c r="H127" s="222"/>
      <c r="I127" s="222"/>
      <c r="J127" s="222"/>
      <c r="K127" s="172">
        <v>202</v>
      </c>
      <c r="L127" s="222"/>
      <c r="M127" s="172" t="s">
        <v>594</v>
      </c>
      <c r="N127" s="172">
        <v>202</v>
      </c>
      <c r="O127" s="172" t="s">
        <v>182</v>
      </c>
      <c r="P127" s="172">
        <v>202</v>
      </c>
      <c r="Q127" s="172">
        <v>202</v>
      </c>
      <c r="R127" s="238"/>
      <c r="S127" s="227"/>
      <c r="T127" s="143">
        <v>20000000</v>
      </c>
      <c r="U127" s="239"/>
      <c r="V127" s="229"/>
      <c r="W127" s="230"/>
      <c r="X127" s="4"/>
      <c r="Y127" s="49">
        <v>3.013220777674709E-5</v>
      </c>
      <c r="Z127" s="776"/>
      <c r="AA127" s="178"/>
    </row>
    <row r="128" spans="1:27" s="102" customFormat="1" ht="54.75" customHeight="1" x14ac:dyDescent="0.2">
      <c r="A128" s="4"/>
      <c r="B128" s="251" t="s">
        <v>595</v>
      </c>
      <c r="C128" s="4"/>
      <c r="D128" s="172" t="s">
        <v>181</v>
      </c>
      <c r="E128" s="172" t="s">
        <v>180</v>
      </c>
      <c r="F128" s="172">
        <v>0</v>
      </c>
      <c r="G128" s="172">
        <v>20</v>
      </c>
      <c r="H128" s="222"/>
      <c r="I128" s="222"/>
      <c r="J128" s="222"/>
      <c r="K128" s="172">
        <v>5</v>
      </c>
      <c r="L128" s="222"/>
      <c r="M128" s="172" t="s">
        <v>596</v>
      </c>
      <c r="N128" s="172">
        <v>20</v>
      </c>
      <c r="O128" s="172" t="s">
        <v>180</v>
      </c>
      <c r="P128" s="172">
        <v>0</v>
      </c>
      <c r="Q128" s="172">
        <v>20</v>
      </c>
      <c r="R128" s="238"/>
      <c r="S128" s="238"/>
      <c r="T128" s="143">
        <v>10000000</v>
      </c>
      <c r="U128" s="228"/>
      <c r="V128" s="239"/>
      <c r="W128" s="229"/>
      <c r="X128" s="230"/>
      <c r="Y128" s="49">
        <v>1.5066103888373545E-5</v>
      </c>
      <c r="Z128" s="776"/>
      <c r="AA128" s="178"/>
    </row>
    <row r="129" spans="1:27" s="102" customFormat="1" ht="54.75" hidden="1" customHeight="1" x14ac:dyDescent="0.2">
      <c r="A129" s="725" t="s">
        <v>14</v>
      </c>
      <c r="B129" s="726"/>
      <c r="C129" s="725" t="s">
        <v>179</v>
      </c>
      <c r="D129" s="730"/>
      <c r="E129" s="730"/>
      <c r="F129" s="730"/>
      <c r="G129" s="730"/>
      <c r="H129" s="730"/>
      <c r="I129" s="730"/>
      <c r="J129" s="730"/>
      <c r="K129" s="730"/>
      <c r="L129" s="730"/>
      <c r="M129" s="730"/>
      <c r="N129" s="730"/>
      <c r="O129" s="730"/>
      <c r="P129" s="730"/>
      <c r="Q129" s="730"/>
      <c r="R129" s="730"/>
      <c r="S129" s="730"/>
      <c r="T129" s="730"/>
      <c r="U129" s="730"/>
      <c r="V129" s="730"/>
      <c r="W129" s="726"/>
      <c r="X129" s="236"/>
      <c r="Y129" s="237"/>
      <c r="Z129" s="776"/>
      <c r="AA129" s="178"/>
    </row>
    <row r="130" spans="1:27" s="102" customFormat="1" ht="54.75" hidden="1" customHeight="1" x14ac:dyDescent="0.2">
      <c r="A130" s="4"/>
      <c r="B130" s="251" t="s">
        <v>597</v>
      </c>
      <c r="C130" s="10"/>
      <c r="D130" s="172" t="s">
        <v>178</v>
      </c>
      <c r="E130" s="172" t="s">
        <v>177</v>
      </c>
      <c r="F130" s="172">
        <v>49</v>
      </c>
      <c r="G130" s="172">
        <v>51</v>
      </c>
      <c r="H130" s="222"/>
      <c r="I130" s="172">
        <v>10</v>
      </c>
      <c r="J130" s="222"/>
      <c r="K130" s="222"/>
      <c r="L130" s="222"/>
      <c r="M130" s="172" t="s">
        <v>598</v>
      </c>
      <c r="N130" s="172">
        <v>10</v>
      </c>
      <c r="O130" s="172" t="s">
        <v>177</v>
      </c>
      <c r="P130" s="172">
        <v>49</v>
      </c>
      <c r="Q130" s="172">
        <v>10</v>
      </c>
      <c r="R130" s="238"/>
      <c r="S130" s="143">
        <v>1914729545</v>
      </c>
      <c r="T130" s="228"/>
      <c r="U130" s="239"/>
      <c r="V130" s="229"/>
      <c r="W130" s="230"/>
      <c r="X130" s="4"/>
      <c r="Y130" s="49">
        <v>3.443388955189774E-3</v>
      </c>
      <c r="Z130" s="776"/>
      <c r="AA130" s="178"/>
    </row>
    <row r="131" spans="1:27" s="102" customFormat="1" ht="54.75" hidden="1" customHeight="1" x14ac:dyDescent="0.2">
      <c r="A131" s="4"/>
      <c r="B131" s="172" t="s">
        <v>599</v>
      </c>
      <c r="C131" s="10"/>
      <c r="D131" s="172" t="s">
        <v>175</v>
      </c>
      <c r="E131" s="172" t="s">
        <v>174</v>
      </c>
      <c r="F131" s="172">
        <v>1</v>
      </c>
      <c r="G131" s="172">
        <v>4</v>
      </c>
      <c r="H131" s="222"/>
      <c r="I131" s="172">
        <v>1</v>
      </c>
      <c r="J131" s="222"/>
      <c r="K131" s="222"/>
      <c r="L131" s="222"/>
      <c r="M131" s="172" t="s">
        <v>600</v>
      </c>
      <c r="N131" s="172">
        <v>1</v>
      </c>
      <c r="O131" s="172" t="s">
        <v>174</v>
      </c>
      <c r="P131" s="172">
        <v>1</v>
      </c>
      <c r="Q131" s="172">
        <v>1</v>
      </c>
      <c r="R131" s="238"/>
      <c r="S131" s="143"/>
      <c r="T131" s="228"/>
      <c r="U131" s="239"/>
      <c r="V131" s="229"/>
      <c r="W131" s="230"/>
      <c r="X131" s="4"/>
      <c r="Y131" s="49">
        <v>0</v>
      </c>
      <c r="Z131" s="776"/>
      <c r="AA131" s="178"/>
    </row>
    <row r="132" spans="1:27" s="102" customFormat="1" ht="54.75" hidden="1" customHeight="1" x14ac:dyDescent="0.2">
      <c r="A132" s="4"/>
      <c r="B132" s="172" t="s">
        <v>601</v>
      </c>
      <c r="C132" s="10"/>
      <c r="D132" s="172" t="s">
        <v>173</v>
      </c>
      <c r="E132" s="172" t="s">
        <v>172</v>
      </c>
      <c r="F132" s="172">
        <v>388</v>
      </c>
      <c r="G132" s="172">
        <v>776</v>
      </c>
      <c r="H132" s="222"/>
      <c r="I132" s="172">
        <v>190</v>
      </c>
      <c r="J132" s="222"/>
      <c r="K132" s="222"/>
      <c r="L132" s="222"/>
      <c r="M132" s="172" t="s">
        <v>602</v>
      </c>
      <c r="N132" s="172">
        <v>190</v>
      </c>
      <c r="O132" s="172" t="s">
        <v>172</v>
      </c>
      <c r="P132" s="172">
        <v>388</v>
      </c>
      <c r="Q132" s="172">
        <v>190</v>
      </c>
      <c r="R132" s="238"/>
      <c r="S132" s="143"/>
      <c r="T132" s="228"/>
      <c r="U132" s="239"/>
      <c r="V132" s="229"/>
      <c r="W132" s="230"/>
      <c r="X132" s="4"/>
      <c r="Y132" s="49">
        <v>0</v>
      </c>
      <c r="Z132" s="776"/>
      <c r="AA132" s="178"/>
    </row>
    <row r="133" spans="1:27" s="102" customFormat="1" ht="54.75" hidden="1" customHeight="1" x14ac:dyDescent="0.2">
      <c r="A133" s="4"/>
      <c r="B133" s="172" t="s">
        <v>603</v>
      </c>
      <c r="C133" s="10"/>
      <c r="D133" s="172" t="s">
        <v>171</v>
      </c>
      <c r="E133" s="172" t="s">
        <v>170</v>
      </c>
      <c r="F133" s="214">
        <v>0.23</v>
      </c>
      <c r="G133" s="214">
        <v>0.25</v>
      </c>
      <c r="H133" s="222"/>
      <c r="I133" s="215">
        <v>0.23499999999999999</v>
      </c>
      <c r="J133" s="222"/>
      <c r="K133" s="222"/>
      <c r="L133" s="222"/>
      <c r="M133" s="172" t="s">
        <v>604</v>
      </c>
      <c r="N133" s="215">
        <v>0.23499999999999999</v>
      </c>
      <c r="O133" s="172" t="s">
        <v>170</v>
      </c>
      <c r="P133" s="214">
        <v>0.23</v>
      </c>
      <c r="Q133" s="215">
        <v>0.23499999999999999</v>
      </c>
      <c r="R133" s="238"/>
      <c r="S133" s="143"/>
      <c r="T133" s="228"/>
      <c r="U133" s="239"/>
      <c r="V133" s="229"/>
      <c r="W133" s="230"/>
      <c r="X133" s="4"/>
      <c r="Y133" s="49">
        <v>0</v>
      </c>
      <c r="Z133" s="776"/>
      <c r="AA133" s="178"/>
    </row>
    <row r="134" spans="1:27" s="102" customFormat="1" ht="54.75" hidden="1" customHeight="1" x14ac:dyDescent="0.2">
      <c r="A134" s="4"/>
      <c r="B134" s="172" t="s">
        <v>605</v>
      </c>
      <c r="C134" s="10"/>
      <c r="D134" s="172" t="s">
        <v>169</v>
      </c>
      <c r="E134" s="172" t="s">
        <v>168</v>
      </c>
      <c r="F134" s="172">
        <v>3027</v>
      </c>
      <c r="G134" s="172">
        <v>4000</v>
      </c>
      <c r="H134" s="222"/>
      <c r="I134" s="172">
        <v>1000</v>
      </c>
      <c r="J134" s="222"/>
      <c r="K134" s="222"/>
      <c r="L134" s="222"/>
      <c r="M134" s="172" t="s">
        <v>606</v>
      </c>
      <c r="N134" s="172">
        <v>1000</v>
      </c>
      <c r="O134" s="172" t="s">
        <v>168</v>
      </c>
      <c r="P134" s="172">
        <v>3027</v>
      </c>
      <c r="Q134" s="172">
        <v>1000</v>
      </c>
      <c r="R134" s="238"/>
      <c r="S134" s="143"/>
      <c r="T134" s="228"/>
      <c r="U134" s="239"/>
      <c r="V134" s="229"/>
      <c r="W134" s="230"/>
      <c r="X134" s="4"/>
      <c r="Y134" s="49">
        <v>0</v>
      </c>
      <c r="Z134" s="776"/>
      <c r="AA134" s="178"/>
    </row>
    <row r="135" spans="1:27" s="102" customFormat="1" ht="54.75" hidden="1" customHeight="1" x14ac:dyDescent="0.2">
      <c r="A135" s="4"/>
      <c r="B135" s="172" t="s">
        <v>607</v>
      </c>
      <c r="C135" s="10"/>
      <c r="D135" s="172" t="s">
        <v>167</v>
      </c>
      <c r="E135" s="172" t="s">
        <v>166</v>
      </c>
      <c r="F135" s="172">
        <v>628</v>
      </c>
      <c r="G135" s="172">
        <v>1000</v>
      </c>
      <c r="H135" s="222"/>
      <c r="I135" s="172">
        <v>250</v>
      </c>
      <c r="J135" s="222"/>
      <c r="K135" s="222"/>
      <c r="L135" s="222"/>
      <c r="M135" s="172" t="s">
        <v>608</v>
      </c>
      <c r="N135" s="172">
        <v>250</v>
      </c>
      <c r="O135" s="172" t="s">
        <v>166</v>
      </c>
      <c r="P135" s="172">
        <v>628</v>
      </c>
      <c r="Q135" s="172">
        <v>250</v>
      </c>
      <c r="R135" s="238"/>
      <c r="S135" s="143"/>
      <c r="T135" s="228"/>
      <c r="U135" s="239"/>
      <c r="V135" s="229"/>
      <c r="W135" s="230"/>
      <c r="X135" s="4"/>
      <c r="Y135" s="49">
        <v>0</v>
      </c>
      <c r="Z135" s="776"/>
      <c r="AA135" s="178"/>
    </row>
    <row r="136" spans="1:27" s="102" customFormat="1" ht="54.75" hidden="1" customHeight="1" x14ac:dyDescent="0.2">
      <c r="A136" s="4"/>
      <c r="B136" s="172" t="s">
        <v>609</v>
      </c>
      <c r="C136" s="10"/>
      <c r="D136" s="172" t="s">
        <v>165</v>
      </c>
      <c r="E136" s="172" t="s">
        <v>164</v>
      </c>
      <c r="F136" s="214">
        <v>0.49</v>
      </c>
      <c r="G136" s="214">
        <v>0.4</v>
      </c>
      <c r="H136" s="222"/>
      <c r="I136" s="214">
        <v>0.47</v>
      </c>
      <c r="J136" s="222"/>
      <c r="K136" s="222"/>
      <c r="L136" s="222"/>
      <c r="M136" s="172" t="s">
        <v>610</v>
      </c>
      <c r="N136" s="214">
        <v>0.47</v>
      </c>
      <c r="O136" s="172" t="s">
        <v>164</v>
      </c>
      <c r="P136" s="214">
        <v>0.49</v>
      </c>
      <c r="Q136" s="214">
        <v>0.47</v>
      </c>
      <c r="R136" s="238"/>
      <c r="S136" s="143"/>
      <c r="T136" s="228"/>
      <c r="U136" s="239"/>
      <c r="V136" s="229"/>
      <c r="W136" s="230"/>
      <c r="X136" s="4"/>
      <c r="Y136" s="49">
        <v>0</v>
      </c>
      <c r="Z136" s="776"/>
      <c r="AA136" s="178"/>
    </row>
    <row r="137" spans="1:27" s="102" customFormat="1" ht="54.75" hidden="1" customHeight="1" x14ac:dyDescent="0.2">
      <c r="A137" s="4"/>
      <c r="B137" s="172" t="s">
        <v>611</v>
      </c>
      <c r="C137" s="4"/>
      <c r="D137" s="172" t="s">
        <v>163</v>
      </c>
      <c r="E137" s="172" t="s">
        <v>162</v>
      </c>
      <c r="F137" s="172" t="s">
        <v>161</v>
      </c>
      <c r="G137" s="214">
        <v>0.4</v>
      </c>
      <c r="H137" s="222"/>
      <c r="I137" s="214">
        <v>0.5</v>
      </c>
      <c r="J137" s="222"/>
      <c r="K137" s="222"/>
      <c r="L137" s="222"/>
      <c r="M137" s="172" t="s">
        <v>612</v>
      </c>
      <c r="N137" s="214">
        <v>0.5</v>
      </c>
      <c r="O137" s="172" t="s">
        <v>162</v>
      </c>
      <c r="P137" s="172" t="s">
        <v>161</v>
      </c>
      <c r="Q137" s="214">
        <v>0.5</v>
      </c>
      <c r="R137" s="238"/>
      <c r="S137" s="143"/>
      <c r="T137" s="227"/>
      <c r="U137" s="228"/>
      <c r="V137" s="239"/>
      <c r="W137" s="229"/>
      <c r="X137" s="230"/>
      <c r="Y137" s="49">
        <v>0</v>
      </c>
      <c r="Z137" s="776"/>
      <c r="AA137" s="178"/>
    </row>
    <row r="138" spans="1:27" s="102" customFormat="1" ht="54.75" customHeight="1" x14ac:dyDescent="0.2">
      <c r="A138" s="725" t="s">
        <v>14</v>
      </c>
      <c r="B138" s="726"/>
      <c r="C138" s="725" t="s">
        <v>27</v>
      </c>
      <c r="D138" s="730"/>
      <c r="E138" s="730"/>
      <c r="F138" s="730"/>
      <c r="G138" s="730"/>
      <c r="H138" s="730"/>
      <c r="I138" s="730"/>
      <c r="J138" s="730"/>
      <c r="K138" s="730"/>
      <c r="L138" s="730"/>
      <c r="M138" s="730"/>
      <c r="N138" s="730"/>
      <c r="O138" s="730"/>
      <c r="P138" s="730"/>
      <c r="Q138" s="730"/>
      <c r="R138" s="730"/>
      <c r="S138" s="730"/>
      <c r="T138" s="730"/>
      <c r="U138" s="730"/>
      <c r="V138" s="730"/>
      <c r="W138" s="726"/>
      <c r="X138" s="236"/>
      <c r="Y138" s="237"/>
      <c r="Z138" s="776"/>
      <c r="AA138" s="178"/>
    </row>
    <row r="139" spans="1:27" s="102" customFormat="1" ht="54.75" customHeight="1" x14ac:dyDescent="0.2">
      <c r="A139" s="4"/>
      <c r="B139" s="113" t="s">
        <v>94</v>
      </c>
      <c r="C139" s="10"/>
      <c r="D139" s="113" t="s">
        <v>68</v>
      </c>
      <c r="E139" s="113" t="s">
        <v>69</v>
      </c>
      <c r="F139" s="226">
        <v>0</v>
      </c>
      <c r="G139" s="226">
        <v>1</v>
      </c>
      <c r="H139" s="222"/>
      <c r="I139" s="222"/>
      <c r="J139" s="222"/>
      <c r="K139" s="226">
        <v>1</v>
      </c>
      <c r="L139" s="222"/>
      <c r="M139" s="113" t="s">
        <v>76</v>
      </c>
      <c r="N139" s="226">
        <v>1</v>
      </c>
      <c r="O139" s="113" t="s">
        <v>69</v>
      </c>
      <c r="P139" s="226">
        <v>0</v>
      </c>
      <c r="Q139" s="226">
        <v>1</v>
      </c>
      <c r="R139" s="238"/>
      <c r="S139" s="227"/>
      <c r="T139" s="143"/>
      <c r="U139" s="239"/>
      <c r="V139" s="229"/>
      <c r="W139" s="230"/>
      <c r="X139" s="4"/>
      <c r="Y139" s="49">
        <v>3.7665259720933866E-5</v>
      </c>
      <c r="Z139" s="776"/>
      <c r="AA139" s="178"/>
    </row>
    <row r="140" spans="1:27" s="102" customFormat="1" ht="66.599999999999994" customHeight="1" x14ac:dyDescent="0.2">
      <c r="A140" s="4"/>
      <c r="B140" s="231" t="s">
        <v>91</v>
      </c>
      <c r="C140" s="10"/>
      <c r="D140" s="113" t="s">
        <v>70</v>
      </c>
      <c r="E140" s="113" t="s">
        <v>71</v>
      </c>
      <c r="F140" s="226">
        <v>0</v>
      </c>
      <c r="G140" s="226">
        <v>80</v>
      </c>
      <c r="H140" s="222"/>
      <c r="I140" s="222"/>
      <c r="J140" s="222"/>
      <c r="K140" s="226">
        <v>80</v>
      </c>
      <c r="L140" s="222"/>
      <c r="M140" s="113" t="s">
        <v>77</v>
      </c>
      <c r="N140" s="226">
        <v>80</v>
      </c>
      <c r="O140" s="113" t="s">
        <v>71</v>
      </c>
      <c r="P140" s="226">
        <v>0</v>
      </c>
      <c r="Q140" s="226">
        <v>80</v>
      </c>
      <c r="R140" s="238"/>
      <c r="S140" s="227"/>
      <c r="T140" s="143"/>
      <c r="U140" s="239"/>
      <c r="V140" s="229"/>
      <c r="W140" s="230"/>
      <c r="X140" s="4"/>
      <c r="Y140" s="49">
        <v>1.7811865404437953E-3</v>
      </c>
      <c r="Z140" s="776"/>
      <c r="AA140" s="178"/>
    </row>
    <row r="141" spans="1:27" s="102" customFormat="1" ht="54.75" customHeight="1" x14ac:dyDescent="0.2">
      <c r="A141" s="4"/>
      <c r="B141" s="159" t="s">
        <v>92</v>
      </c>
      <c r="C141" s="10"/>
      <c r="D141" s="113" t="s">
        <v>72</v>
      </c>
      <c r="E141" s="113" t="s">
        <v>73</v>
      </c>
      <c r="F141" s="226">
        <v>100</v>
      </c>
      <c r="G141" s="226">
        <v>100</v>
      </c>
      <c r="H141" s="222"/>
      <c r="I141" s="222"/>
      <c r="J141" s="222"/>
      <c r="K141" s="226">
        <v>25</v>
      </c>
      <c r="L141" s="222"/>
      <c r="M141" s="113" t="s">
        <v>78</v>
      </c>
      <c r="N141" s="226">
        <v>25</v>
      </c>
      <c r="O141" s="113" t="s">
        <v>73</v>
      </c>
      <c r="P141" s="226">
        <v>100</v>
      </c>
      <c r="Q141" s="226">
        <v>25</v>
      </c>
      <c r="R141" s="238"/>
      <c r="S141" s="227"/>
      <c r="T141" s="143">
        <v>50000000</v>
      </c>
      <c r="U141" s="239"/>
      <c r="V141" s="229"/>
      <c r="W141" s="230"/>
      <c r="X141" s="4"/>
      <c r="Y141" s="49">
        <v>7.5330519441867732E-5</v>
      </c>
      <c r="Z141" s="776"/>
      <c r="AA141" s="178"/>
    </row>
    <row r="142" spans="1:27" s="102" customFormat="1" ht="118.15" customHeight="1" x14ac:dyDescent="0.2">
      <c r="A142" s="4"/>
      <c r="B142" s="159" t="s">
        <v>93</v>
      </c>
      <c r="C142" s="4"/>
      <c r="D142" s="113" t="s">
        <v>74</v>
      </c>
      <c r="E142" s="113" t="s">
        <v>75</v>
      </c>
      <c r="F142" s="226">
        <v>4</v>
      </c>
      <c r="G142" s="226">
        <v>4</v>
      </c>
      <c r="H142" s="222"/>
      <c r="I142" s="222"/>
      <c r="J142" s="222"/>
      <c r="K142" s="172">
        <v>1</v>
      </c>
      <c r="L142" s="222"/>
      <c r="M142" s="113" t="s">
        <v>79</v>
      </c>
      <c r="N142" s="172">
        <v>1</v>
      </c>
      <c r="O142" s="113" t="s">
        <v>75</v>
      </c>
      <c r="P142" s="226">
        <v>4</v>
      </c>
      <c r="Q142" s="172">
        <v>1</v>
      </c>
      <c r="R142" s="238"/>
      <c r="S142" s="238"/>
      <c r="T142" s="143">
        <v>50000000</v>
      </c>
      <c r="U142" s="228"/>
      <c r="V142" s="239"/>
      <c r="W142" s="229"/>
      <c r="X142" s="230"/>
      <c r="Y142" s="49">
        <v>7.5330519441867732E-5</v>
      </c>
      <c r="Z142" s="776"/>
      <c r="AA142" s="178"/>
    </row>
    <row r="143" spans="1:27" s="102" customFormat="1" ht="54.75" hidden="1" customHeight="1" x14ac:dyDescent="0.2">
      <c r="A143" s="725" t="s">
        <v>14</v>
      </c>
      <c r="B143" s="726"/>
      <c r="C143" s="725" t="s">
        <v>154</v>
      </c>
      <c r="D143" s="730"/>
      <c r="E143" s="730"/>
      <c r="F143" s="730"/>
      <c r="G143" s="730"/>
      <c r="H143" s="730"/>
      <c r="I143" s="730"/>
      <c r="J143" s="730"/>
      <c r="K143" s="730"/>
      <c r="L143" s="730"/>
      <c r="M143" s="730"/>
      <c r="N143" s="730"/>
      <c r="O143" s="730"/>
      <c r="P143" s="730"/>
      <c r="Q143" s="730"/>
      <c r="R143" s="730"/>
      <c r="S143" s="730"/>
      <c r="T143" s="730"/>
      <c r="U143" s="730"/>
      <c r="V143" s="730"/>
      <c r="W143" s="726"/>
      <c r="X143" s="236"/>
      <c r="Y143" s="237"/>
      <c r="Z143" s="776"/>
      <c r="AA143" s="178"/>
    </row>
    <row r="144" spans="1:27" s="102" customFormat="1" ht="54.75" hidden="1" customHeight="1" x14ac:dyDescent="0.2">
      <c r="A144" s="4"/>
      <c r="B144" s="254" t="s">
        <v>613</v>
      </c>
      <c r="C144" s="10"/>
      <c r="D144" s="113" t="s">
        <v>153</v>
      </c>
      <c r="E144" s="113" t="s">
        <v>152</v>
      </c>
      <c r="F144" s="226">
        <v>1143</v>
      </c>
      <c r="G144" s="226">
        <v>1143</v>
      </c>
      <c r="H144" s="222"/>
      <c r="I144" s="222"/>
      <c r="J144" s="226">
        <v>1143</v>
      </c>
      <c r="K144" s="222"/>
      <c r="L144" s="222"/>
      <c r="M144" s="113" t="s">
        <v>614</v>
      </c>
      <c r="N144" s="226">
        <v>1143</v>
      </c>
      <c r="O144" s="113" t="s">
        <v>152</v>
      </c>
      <c r="P144" s="226">
        <v>1143</v>
      </c>
      <c r="Q144" s="226">
        <v>1143</v>
      </c>
      <c r="R144" s="238"/>
      <c r="S144" s="227"/>
      <c r="T144" s="143">
        <v>728294328</v>
      </c>
      <c r="U144" s="239"/>
      <c r="V144" s="229"/>
      <c r="W144" s="230"/>
      <c r="X144" s="4"/>
      <c r="Y144" s="49">
        <v>1.0621603241303349E-3</v>
      </c>
      <c r="Z144" s="776"/>
      <c r="AA144" s="178"/>
    </row>
    <row r="145" spans="1:27" s="102" customFormat="1" ht="54.75" hidden="1" customHeight="1" x14ac:dyDescent="0.2">
      <c r="A145" s="4"/>
      <c r="B145" s="254" t="s">
        <v>615</v>
      </c>
      <c r="C145" s="4"/>
      <c r="D145" s="113" t="s">
        <v>151</v>
      </c>
      <c r="E145" s="113" t="s">
        <v>150</v>
      </c>
      <c r="F145" s="226">
        <v>159</v>
      </c>
      <c r="G145" s="226">
        <v>160</v>
      </c>
      <c r="H145" s="222"/>
      <c r="I145" s="222"/>
      <c r="J145" s="226">
        <v>160</v>
      </c>
      <c r="K145" s="222"/>
      <c r="L145" s="222"/>
      <c r="M145" s="113" t="s">
        <v>616</v>
      </c>
      <c r="N145" s="226">
        <v>160</v>
      </c>
      <c r="O145" s="113" t="s">
        <v>150</v>
      </c>
      <c r="P145" s="226">
        <v>159</v>
      </c>
      <c r="Q145" s="226">
        <v>160</v>
      </c>
      <c r="R145" s="238"/>
      <c r="S145" s="238"/>
      <c r="T145" s="255">
        <v>111249739</v>
      </c>
      <c r="U145" s="228"/>
      <c r="V145" s="239"/>
      <c r="W145" s="229"/>
      <c r="X145" s="230"/>
      <c r="Y145" s="49">
        <v>1.2760747730501868E-4</v>
      </c>
      <c r="Z145" s="776"/>
      <c r="AA145" s="178"/>
    </row>
    <row r="146" spans="1:27" s="102" customFormat="1" ht="54.75" customHeight="1" x14ac:dyDescent="0.2">
      <c r="A146" s="725" t="s">
        <v>14</v>
      </c>
      <c r="B146" s="726"/>
      <c r="C146" s="725" t="s">
        <v>28</v>
      </c>
      <c r="D146" s="730"/>
      <c r="E146" s="730"/>
      <c r="F146" s="730"/>
      <c r="G146" s="730"/>
      <c r="H146" s="730"/>
      <c r="I146" s="730"/>
      <c r="J146" s="730"/>
      <c r="K146" s="730"/>
      <c r="L146" s="730"/>
      <c r="M146" s="730"/>
      <c r="N146" s="730"/>
      <c r="O146" s="730"/>
      <c r="P146" s="730"/>
      <c r="Q146" s="730"/>
      <c r="R146" s="730"/>
      <c r="S146" s="730"/>
      <c r="T146" s="730"/>
      <c r="U146" s="730"/>
      <c r="V146" s="730"/>
      <c r="W146" s="726"/>
      <c r="X146" s="236"/>
      <c r="Y146" s="237"/>
      <c r="Z146" s="776"/>
      <c r="AA146" s="178"/>
    </row>
    <row r="147" spans="1:27" s="102" customFormat="1" ht="78" customHeight="1" x14ac:dyDescent="0.2">
      <c r="A147" s="4"/>
      <c r="B147" s="231" t="s">
        <v>95</v>
      </c>
      <c r="C147" s="10"/>
      <c r="D147" s="113" t="s">
        <v>80</v>
      </c>
      <c r="E147" s="113" t="s">
        <v>81</v>
      </c>
      <c r="F147" s="226">
        <v>200</v>
      </c>
      <c r="G147" s="226">
        <v>100</v>
      </c>
      <c r="H147" s="238"/>
      <c r="I147" s="238"/>
      <c r="J147" s="226">
        <v>50</v>
      </c>
      <c r="K147" s="222"/>
      <c r="L147" s="222"/>
      <c r="M147" s="113" t="s">
        <v>82</v>
      </c>
      <c r="N147" s="226">
        <v>50</v>
      </c>
      <c r="O147" s="113" t="s">
        <v>81</v>
      </c>
      <c r="P147" s="226">
        <v>200</v>
      </c>
      <c r="Q147" s="226">
        <v>50</v>
      </c>
      <c r="R147" s="238"/>
      <c r="S147" s="227"/>
      <c r="T147" s="143">
        <v>100000000</v>
      </c>
      <c r="U147" s="239"/>
      <c r="V147" s="229"/>
      <c r="W147" s="230"/>
      <c r="X147" s="4"/>
      <c r="Y147" s="49">
        <v>7.5330519441867732E-5</v>
      </c>
      <c r="Z147" s="776"/>
      <c r="AA147" s="178"/>
    </row>
    <row r="148" spans="1:27" s="102" customFormat="1" ht="54.75" customHeight="1" x14ac:dyDescent="0.2">
      <c r="A148" s="725" t="s">
        <v>14</v>
      </c>
      <c r="B148" s="726"/>
      <c r="C148" s="725" t="s">
        <v>148</v>
      </c>
      <c r="D148" s="730"/>
      <c r="E148" s="730"/>
      <c r="F148" s="730"/>
      <c r="G148" s="730"/>
      <c r="H148" s="730"/>
      <c r="I148" s="730"/>
      <c r="J148" s="730"/>
      <c r="K148" s="730"/>
      <c r="L148" s="730"/>
      <c r="M148" s="730"/>
      <c r="N148" s="730"/>
      <c r="O148" s="730"/>
      <c r="P148" s="730"/>
      <c r="Q148" s="730"/>
      <c r="R148" s="730"/>
      <c r="S148" s="730"/>
      <c r="T148" s="730"/>
      <c r="U148" s="730"/>
      <c r="V148" s="730"/>
      <c r="W148" s="726"/>
      <c r="X148" s="236"/>
      <c r="Y148" s="237"/>
      <c r="Z148" s="776"/>
      <c r="AA148" s="178"/>
    </row>
    <row r="149" spans="1:27" ht="73.5" hidden="1" customHeight="1" x14ac:dyDescent="0.2">
      <c r="A149" s="4"/>
      <c r="B149" s="256" t="s">
        <v>617</v>
      </c>
      <c r="C149" s="10"/>
      <c r="D149" s="113" t="s">
        <v>147</v>
      </c>
      <c r="E149" s="113" t="s">
        <v>146</v>
      </c>
      <c r="F149" s="172">
        <v>0</v>
      </c>
      <c r="G149" s="172">
        <v>20</v>
      </c>
      <c r="H149" s="222"/>
      <c r="I149" s="222"/>
      <c r="J149" s="172">
        <v>20</v>
      </c>
      <c r="K149" s="222"/>
      <c r="L149" s="222"/>
      <c r="M149" s="113" t="s">
        <v>618</v>
      </c>
      <c r="N149" s="172">
        <v>20</v>
      </c>
      <c r="O149" s="113" t="s">
        <v>146</v>
      </c>
      <c r="P149" s="172">
        <v>0</v>
      </c>
      <c r="Q149" s="172">
        <v>20</v>
      </c>
      <c r="R149" s="238"/>
      <c r="S149" s="227"/>
      <c r="T149" s="228"/>
      <c r="U149" s="239"/>
      <c r="V149" s="229"/>
      <c r="W149" s="230"/>
      <c r="X149" s="4"/>
      <c r="Y149" s="49">
        <v>7.5330519441867725E-6</v>
      </c>
      <c r="Z149" s="776"/>
      <c r="AA149" s="178"/>
    </row>
    <row r="150" spans="1:27" ht="105" customHeight="1" x14ac:dyDescent="0.2">
      <c r="A150" s="4"/>
      <c r="B150" s="257" t="s">
        <v>619</v>
      </c>
      <c r="C150" s="4"/>
      <c r="D150" s="258" t="s">
        <v>145</v>
      </c>
      <c r="E150" s="258" t="s">
        <v>144</v>
      </c>
      <c r="F150" s="259">
        <v>0</v>
      </c>
      <c r="G150" s="259">
        <v>140</v>
      </c>
      <c r="H150" s="222"/>
      <c r="I150" s="222"/>
      <c r="J150" s="259">
        <v>140</v>
      </c>
      <c r="K150" s="222"/>
      <c r="L150" s="222"/>
      <c r="M150" s="258" t="s">
        <v>620</v>
      </c>
      <c r="N150" s="259">
        <v>140</v>
      </c>
      <c r="O150" s="258" t="s">
        <v>144</v>
      </c>
      <c r="P150" s="259">
        <v>0</v>
      </c>
      <c r="Q150" s="259">
        <v>140</v>
      </c>
      <c r="R150" s="238"/>
      <c r="S150" s="238"/>
      <c r="T150" s="227"/>
      <c r="U150" s="228"/>
      <c r="V150" s="239"/>
      <c r="W150" s="229"/>
      <c r="X150" s="230"/>
      <c r="Y150" s="260">
        <v>3.013220777674709E-5</v>
      </c>
      <c r="Z150" s="737"/>
      <c r="AA150" s="4"/>
    </row>
    <row r="151" spans="1:27" s="267" customFormat="1" ht="31.5" hidden="1" customHeight="1" x14ac:dyDescent="0.2">
      <c r="A151" s="261"/>
      <c r="B151" s="783" t="s">
        <v>621</v>
      </c>
      <c r="C151" s="783"/>
      <c r="D151" s="783"/>
      <c r="E151" s="783"/>
      <c r="F151" s="783"/>
      <c r="G151" s="783"/>
      <c r="H151" s="783"/>
      <c r="I151" s="783"/>
      <c r="J151" s="783"/>
      <c r="K151" s="783"/>
      <c r="L151" s="783"/>
      <c r="M151" s="783"/>
      <c r="N151" s="783"/>
      <c r="O151" s="783"/>
      <c r="P151" s="783"/>
      <c r="Q151" s="783"/>
      <c r="R151" s="783"/>
      <c r="S151" s="262" t="e">
        <f>S84+S102+S103+S106+S107+S109+S110+S112+S116+S117+S118+S119+S120+S122+S123+S124+S125+S127+S128+S130+S131+S132+S133+S134+S135+S136+S137+S139+S140+S141+S142+#REF!+S144+S145+S147+S149+S150</f>
        <v>#REF!</v>
      </c>
      <c r="T151" s="263" t="e">
        <f>T84+T102+T103+T106+T107+T109+T110+T112+T116+T117+T118+T119+T120+T122+T123+T124+T125+T127+T128+T130+T131+T132+T133+T134+T135+T136+T137+T139+T140+T141+T142+#REF!+T144+T145+T147+T149+T150</f>
        <v>#REF!</v>
      </c>
      <c r="U151" s="263" t="e">
        <f>U84+U102+U103+U106+U107+U109+U110+U112+U116+U117+U118+U119+U120+U122+U123+U124+U125+U127+U128+U130+U131+U132+U133+U134+U135+U136+U137+U139+U140+U141+U142+#REF!+U144+U145+U147+U149+U150</f>
        <v>#REF!</v>
      </c>
      <c r="V151" s="263" t="e">
        <f>V84+V102+V103+V106+V107+V109+V110+V112+V116+V117+V118+V119+V120+V122+V123+V124+V125+V127+V128+V130+V131+V132+V133+V134+V135+V136+V137+V139+V140+V141+V142+#REF!+V144+V145+V147+V149+V150</f>
        <v>#REF!</v>
      </c>
      <c r="W151" s="263" t="e">
        <f>W84+W102+W103+W106+W107+W109+W110+W112+W116+W117+W118+W119+W120+W122+W123+W124+W125+W127+W128+W130+W131+W132+W133+W134+W135+W136+W137+W139+W140+W141+W142+#REF!+W144+W145+W147+W149+W150</f>
        <v>#REF!</v>
      </c>
      <c r="X151" s="264"/>
      <c r="Y151" s="264"/>
      <c r="Z151" s="265"/>
      <c r="AA151" s="266"/>
    </row>
    <row r="152" spans="1:27" ht="11.25" hidden="1" customHeight="1" x14ac:dyDescent="0.2">
      <c r="A152" s="725" t="s">
        <v>622</v>
      </c>
      <c r="B152" s="784"/>
      <c r="C152" s="103" t="s">
        <v>141</v>
      </c>
      <c r="D152" s="268"/>
      <c r="E152" s="269"/>
      <c r="F152" s="270"/>
      <c r="G152" s="270"/>
      <c r="H152" s="270"/>
      <c r="I152" s="270"/>
      <c r="J152" s="270"/>
      <c r="K152" s="270"/>
      <c r="L152" s="271"/>
      <c r="M152" s="270"/>
      <c r="N152" s="270"/>
      <c r="O152" s="270"/>
      <c r="P152" s="270"/>
      <c r="Q152" s="270"/>
      <c r="R152" s="272"/>
      <c r="S152" s="273"/>
      <c r="T152" s="273"/>
      <c r="U152" s="273"/>
      <c r="V152" s="273"/>
      <c r="W152" s="273"/>
      <c r="X152" s="273"/>
      <c r="Y152" s="273"/>
      <c r="Z152" s="273"/>
      <c r="AA152" s="274"/>
    </row>
    <row r="153" spans="1:27" ht="12.75" hidden="1" x14ac:dyDescent="0.2">
      <c r="A153" s="725" t="s">
        <v>623</v>
      </c>
      <c r="B153" s="726"/>
      <c r="C153" s="725" t="s">
        <v>138</v>
      </c>
      <c r="D153" s="730"/>
      <c r="E153" s="730"/>
      <c r="F153" s="730"/>
      <c r="G153" s="730"/>
      <c r="H153" s="730"/>
      <c r="I153" s="730"/>
      <c r="J153" s="730"/>
      <c r="K153" s="730"/>
      <c r="L153" s="730"/>
      <c r="M153" s="726"/>
      <c r="N153" s="273"/>
      <c r="O153" s="273"/>
      <c r="P153" s="273"/>
      <c r="Q153" s="273"/>
      <c r="R153" s="275"/>
      <c r="S153" s="273"/>
      <c r="T153" s="273"/>
      <c r="U153" s="273"/>
      <c r="V153" s="273"/>
      <c r="W153" s="273"/>
      <c r="X153" s="273"/>
      <c r="Y153" s="273"/>
      <c r="Z153" s="273"/>
      <c r="AA153" s="274"/>
    </row>
    <row r="154" spans="1:27" ht="180" hidden="1" x14ac:dyDescent="0.2">
      <c r="A154" s="178"/>
      <c r="B154" s="157" t="s">
        <v>624</v>
      </c>
      <c r="C154" s="9"/>
      <c r="D154" s="172" t="s">
        <v>137</v>
      </c>
      <c r="E154" s="172" t="s">
        <v>136</v>
      </c>
      <c r="F154" s="172">
        <v>0</v>
      </c>
      <c r="G154" s="172">
        <v>1</v>
      </c>
      <c r="H154" s="9"/>
      <c r="I154" s="9"/>
      <c r="J154" s="9"/>
      <c r="K154" s="172">
        <v>1</v>
      </c>
      <c r="L154" s="9"/>
      <c r="M154" s="172" t="s">
        <v>625</v>
      </c>
      <c r="N154" s="172">
        <v>1</v>
      </c>
      <c r="O154" s="172" t="s">
        <v>136</v>
      </c>
      <c r="P154" s="172">
        <v>0</v>
      </c>
      <c r="Q154" s="172">
        <v>1</v>
      </c>
      <c r="R154" s="276"/>
      <c r="S154" s="277"/>
      <c r="T154" s="143">
        <v>200000000</v>
      </c>
      <c r="U154" s="278"/>
      <c r="V154" s="278"/>
      <c r="W154" s="178"/>
      <c r="X154" s="279"/>
      <c r="Y154" s="49">
        <v>1.1299577916280159E-4</v>
      </c>
      <c r="Z154" s="785" t="s">
        <v>482</v>
      </c>
      <c r="AA154" s="280"/>
    </row>
    <row r="155" spans="1:27" ht="150" hidden="1" x14ac:dyDescent="0.2">
      <c r="A155" s="178"/>
      <c r="B155" s="281" t="s">
        <v>626</v>
      </c>
      <c r="C155" s="9"/>
      <c r="D155" s="172" t="s">
        <v>134</v>
      </c>
      <c r="E155" s="172" t="s">
        <v>133</v>
      </c>
      <c r="F155" s="172">
        <v>0</v>
      </c>
      <c r="G155" s="172">
        <v>1</v>
      </c>
      <c r="H155" s="9"/>
      <c r="I155" s="9"/>
      <c r="J155" s="9"/>
      <c r="K155" s="172">
        <v>1</v>
      </c>
      <c r="L155" s="9"/>
      <c r="M155" s="172" t="s">
        <v>133</v>
      </c>
      <c r="N155" s="172">
        <v>1</v>
      </c>
      <c r="O155" s="172" t="s">
        <v>133</v>
      </c>
      <c r="P155" s="172">
        <v>0</v>
      </c>
      <c r="Q155" s="172">
        <v>1</v>
      </c>
      <c r="R155" s="276"/>
      <c r="S155" s="277"/>
      <c r="T155" s="143"/>
      <c r="U155" s="278"/>
      <c r="V155" s="278"/>
      <c r="W155" s="178"/>
      <c r="X155" s="279"/>
      <c r="Y155" s="49">
        <v>3.7665259720933866E-5</v>
      </c>
      <c r="Z155" s="786"/>
      <c r="AA155" s="280"/>
    </row>
    <row r="156" spans="1:27" ht="150" hidden="1" x14ac:dyDescent="0.2">
      <c r="A156" s="178"/>
      <c r="B156" s="282" t="s">
        <v>627</v>
      </c>
      <c r="C156" s="9"/>
      <c r="D156" s="172" t="s">
        <v>132</v>
      </c>
      <c r="E156" s="172" t="s">
        <v>131</v>
      </c>
      <c r="F156" s="214">
        <v>1</v>
      </c>
      <c r="G156" s="214">
        <v>1</v>
      </c>
      <c r="H156" s="9"/>
      <c r="I156" s="9"/>
      <c r="J156" s="9"/>
      <c r="K156" s="214">
        <v>1</v>
      </c>
      <c r="L156" s="9"/>
      <c r="M156" s="172" t="s">
        <v>628</v>
      </c>
      <c r="N156" s="214">
        <v>1</v>
      </c>
      <c r="O156" s="172" t="s">
        <v>131</v>
      </c>
      <c r="P156" s="214">
        <v>1</v>
      </c>
      <c r="Q156" s="214">
        <v>1</v>
      </c>
      <c r="R156" s="276"/>
      <c r="S156" s="277"/>
      <c r="T156" s="143">
        <v>100000000</v>
      </c>
      <c r="U156" s="278"/>
      <c r="V156" s="278"/>
      <c r="W156" s="178"/>
      <c r="X156" s="279"/>
      <c r="Y156" s="49">
        <v>1.5066103888373546E-4</v>
      </c>
      <c r="Z156" s="786"/>
      <c r="AA156" s="280"/>
    </row>
    <row r="157" spans="1:27" ht="285" hidden="1" x14ac:dyDescent="0.2">
      <c r="A157" s="178"/>
      <c r="B157" s="282" t="s">
        <v>629</v>
      </c>
      <c r="C157" s="737"/>
      <c r="D157" s="770" t="s">
        <v>130</v>
      </c>
      <c r="E157" s="770" t="s">
        <v>129</v>
      </c>
      <c r="F157" s="788">
        <v>1</v>
      </c>
      <c r="G157" s="788">
        <v>1</v>
      </c>
      <c r="H157" s="737"/>
      <c r="I157" s="737"/>
      <c r="J157" s="737"/>
      <c r="K157" s="788">
        <v>1</v>
      </c>
      <c r="L157" s="737"/>
      <c r="M157" s="770" t="s">
        <v>630</v>
      </c>
      <c r="N157" s="788">
        <v>1</v>
      </c>
      <c r="O157" s="770" t="s">
        <v>129</v>
      </c>
      <c r="P157" s="788">
        <v>1</v>
      </c>
      <c r="Q157" s="788">
        <v>1</v>
      </c>
      <c r="R157" s="276"/>
      <c r="S157" s="283"/>
      <c r="T157" s="284">
        <v>486796363901</v>
      </c>
      <c r="U157" s="220"/>
      <c r="V157" s="220"/>
      <c r="W157" s="3"/>
      <c r="X157" s="279"/>
      <c r="Y157" s="790">
        <v>0.75017682091968674</v>
      </c>
      <c r="Z157" s="786"/>
      <c r="AA157" s="744"/>
    </row>
    <row r="158" spans="1:27" ht="123.75" hidden="1" x14ac:dyDescent="0.2">
      <c r="A158" s="178"/>
      <c r="B158" s="157" t="s">
        <v>631</v>
      </c>
      <c r="C158" s="757"/>
      <c r="D158" s="772"/>
      <c r="E158" s="772"/>
      <c r="F158" s="789"/>
      <c r="G158" s="789"/>
      <c r="H158" s="757"/>
      <c r="I158" s="757"/>
      <c r="J158" s="757"/>
      <c r="K158" s="789"/>
      <c r="L158" s="757"/>
      <c r="M158" s="772"/>
      <c r="N158" s="789"/>
      <c r="O158" s="772"/>
      <c r="P158" s="789"/>
      <c r="Q158" s="789"/>
      <c r="R158" s="276"/>
      <c r="S158" s="283"/>
      <c r="T158" s="143">
        <v>50000000</v>
      </c>
      <c r="U158" s="220"/>
      <c r="V158" s="220"/>
      <c r="W158" s="3"/>
      <c r="X158" s="279"/>
      <c r="Y158" s="791"/>
      <c r="Z158" s="786"/>
      <c r="AA158" s="745"/>
    </row>
    <row r="159" spans="1:27" ht="180.75" hidden="1" thickBot="1" x14ac:dyDescent="0.25">
      <c r="A159" s="178"/>
      <c r="B159" s="285" t="s">
        <v>632</v>
      </c>
      <c r="C159" s="128"/>
      <c r="D159" s="172" t="s">
        <v>128</v>
      </c>
      <c r="E159" s="172" t="s">
        <v>127</v>
      </c>
      <c r="F159" s="172">
        <v>0</v>
      </c>
      <c r="G159" s="172">
        <v>4</v>
      </c>
      <c r="H159" s="9"/>
      <c r="I159" s="9"/>
      <c r="J159" s="9"/>
      <c r="K159" s="172">
        <v>1</v>
      </c>
      <c r="L159" s="9"/>
      <c r="M159" s="172" t="s">
        <v>633</v>
      </c>
      <c r="N159" s="172">
        <v>1</v>
      </c>
      <c r="O159" s="172" t="s">
        <v>127</v>
      </c>
      <c r="P159" s="172">
        <v>0</v>
      </c>
      <c r="Q159" s="172">
        <v>1</v>
      </c>
      <c r="R159" s="276"/>
      <c r="S159" s="277"/>
      <c r="T159" s="143">
        <v>1239197976</v>
      </c>
      <c r="U159" s="278"/>
      <c r="V159" s="278"/>
      <c r="W159" s="178"/>
      <c r="X159" s="279"/>
      <c r="Y159" s="49">
        <v>2.1735401772541591E-3</v>
      </c>
      <c r="Z159" s="786"/>
      <c r="AA159" s="280"/>
    </row>
    <row r="160" spans="1:27" ht="13.5" hidden="1" thickBot="1" x14ac:dyDescent="0.25">
      <c r="A160" s="725" t="s">
        <v>623</v>
      </c>
      <c r="B160" s="726"/>
      <c r="C160" s="725" t="s">
        <v>126</v>
      </c>
      <c r="D160" s="730"/>
      <c r="E160" s="730"/>
      <c r="F160" s="730"/>
      <c r="G160" s="730"/>
      <c r="H160" s="730"/>
      <c r="I160" s="730"/>
      <c r="J160" s="730"/>
      <c r="K160" s="730"/>
      <c r="L160" s="730"/>
      <c r="M160" s="726"/>
      <c r="N160" s="273"/>
      <c r="O160" s="273"/>
      <c r="P160" s="273"/>
      <c r="Q160" s="273"/>
      <c r="R160" s="272"/>
      <c r="S160" s="270"/>
      <c r="T160" s="270"/>
      <c r="U160" s="270"/>
      <c r="V160" s="270"/>
      <c r="W160" s="270"/>
      <c r="X160" s="270"/>
      <c r="Y160" s="270"/>
      <c r="Z160" s="786"/>
      <c r="AA160" s="286"/>
    </row>
    <row r="161" spans="1:27" ht="108.75" hidden="1" thickBot="1" x14ac:dyDescent="0.25">
      <c r="A161" s="178"/>
      <c r="B161" s="287" t="s">
        <v>634</v>
      </c>
      <c r="C161" s="9"/>
      <c r="D161" s="226" t="s">
        <v>125</v>
      </c>
      <c r="E161" s="172" t="s">
        <v>124</v>
      </c>
      <c r="F161" s="226">
        <v>9800</v>
      </c>
      <c r="G161" s="226">
        <v>600</v>
      </c>
      <c r="H161" s="9"/>
      <c r="I161" s="9"/>
      <c r="J161" s="9"/>
      <c r="K161" s="172">
        <v>100</v>
      </c>
      <c r="L161" s="9"/>
      <c r="M161" s="226" t="s">
        <v>635</v>
      </c>
      <c r="N161" s="172">
        <v>100</v>
      </c>
      <c r="O161" s="172" t="s">
        <v>124</v>
      </c>
      <c r="P161" s="226">
        <v>9800</v>
      </c>
      <c r="Q161" s="172">
        <v>100</v>
      </c>
      <c r="R161" s="276"/>
      <c r="S161" s="277"/>
      <c r="T161" s="143"/>
      <c r="U161" s="278"/>
      <c r="V161" s="278"/>
      <c r="W161" s="178"/>
      <c r="X161" s="279"/>
      <c r="Y161" s="49">
        <v>0</v>
      </c>
      <c r="Z161" s="786"/>
      <c r="AA161" s="280"/>
    </row>
    <row r="162" spans="1:27" ht="165.75" hidden="1" x14ac:dyDescent="0.2">
      <c r="A162" s="178"/>
      <c r="B162" s="159" t="s">
        <v>636</v>
      </c>
      <c r="C162" s="9"/>
      <c r="D162" s="792" t="s">
        <v>123</v>
      </c>
      <c r="E162" s="770" t="s">
        <v>122</v>
      </c>
      <c r="F162" s="792">
        <v>0</v>
      </c>
      <c r="G162" s="792">
        <v>4</v>
      </c>
      <c r="H162" s="737"/>
      <c r="I162" s="737"/>
      <c r="J162" s="737"/>
      <c r="K162" s="770">
        <v>1</v>
      </c>
      <c r="L162" s="737"/>
      <c r="M162" s="770" t="s">
        <v>637</v>
      </c>
      <c r="N162" s="770">
        <v>1</v>
      </c>
      <c r="O162" s="770" t="s">
        <v>122</v>
      </c>
      <c r="P162" s="792">
        <v>0</v>
      </c>
      <c r="Q162" s="770">
        <v>1</v>
      </c>
      <c r="R162" s="276"/>
      <c r="S162" s="139"/>
      <c r="T162" s="143">
        <v>5094000000</v>
      </c>
      <c r="U162" s="139"/>
      <c r="V162" s="139"/>
      <c r="W162" s="139"/>
      <c r="X162" s="279"/>
      <c r="Y162" s="49">
        <v>8.3421017229924326E-3</v>
      </c>
      <c r="Z162" s="786"/>
      <c r="AA162" s="280"/>
    </row>
    <row r="163" spans="1:27" ht="202.5" hidden="1" x14ac:dyDescent="0.2">
      <c r="A163" s="178"/>
      <c r="B163" s="157" t="s">
        <v>638</v>
      </c>
      <c r="C163" s="9"/>
      <c r="D163" s="793"/>
      <c r="E163" s="772"/>
      <c r="F163" s="793"/>
      <c r="G163" s="793"/>
      <c r="H163" s="757"/>
      <c r="I163" s="757"/>
      <c r="J163" s="757"/>
      <c r="K163" s="772"/>
      <c r="L163" s="757"/>
      <c r="M163" s="772"/>
      <c r="N163" s="772"/>
      <c r="O163" s="772"/>
      <c r="P163" s="793"/>
      <c r="Q163" s="772"/>
      <c r="R163" s="276"/>
      <c r="S163" s="139"/>
      <c r="T163" s="143">
        <v>210000000</v>
      </c>
      <c r="U163" s="139"/>
      <c r="V163" s="139"/>
      <c r="W163" s="139"/>
      <c r="X163" s="279"/>
      <c r="Y163" s="49"/>
      <c r="Z163" s="786"/>
      <c r="AA163" s="280"/>
    </row>
    <row r="164" spans="1:27" ht="120.75" hidden="1" thickBot="1" x14ac:dyDescent="0.25">
      <c r="A164" s="178"/>
      <c r="B164" s="285" t="s">
        <v>639</v>
      </c>
      <c r="C164" s="9"/>
      <c r="D164" s="226" t="s">
        <v>121</v>
      </c>
      <c r="E164" s="172" t="s">
        <v>120</v>
      </c>
      <c r="F164" s="226">
        <v>0</v>
      </c>
      <c r="G164" s="226">
        <v>1</v>
      </c>
      <c r="H164" s="9"/>
      <c r="I164" s="9"/>
      <c r="J164" s="9"/>
      <c r="K164" s="226">
        <v>1</v>
      </c>
      <c r="L164" s="9"/>
      <c r="M164" s="226" t="s">
        <v>640</v>
      </c>
      <c r="N164" s="226">
        <v>1</v>
      </c>
      <c r="O164" s="172" t="s">
        <v>120</v>
      </c>
      <c r="P164" s="226">
        <v>0</v>
      </c>
      <c r="Q164" s="226">
        <v>1</v>
      </c>
      <c r="R164" s="276"/>
      <c r="S164" s="277"/>
      <c r="T164" s="143"/>
      <c r="U164" s="278"/>
      <c r="V164" s="278"/>
      <c r="W164" s="178"/>
      <c r="X164" s="279"/>
      <c r="Y164" s="49">
        <v>3.7665259720933866E-5</v>
      </c>
      <c r="Z164" s="786"/>
      <c r="AA164" s="280"/>
    </row>
    <row r="165" spans="1:27" ht="84" hidden="1" x14ac:dyDescent="0.2">
      <c r="A165" s="178"/>
      <c r="B165" s="157" t="s">
        <v>641</v>
      </c>
      <c r="C165" s="9"/>
      <c r="D165" s="226" t="s">
        <v>119</v>
      </c>
      <c r="E165" s="172" t="s">
        <v>118</v>
      </c>
      <c r="F165" s="288">
        <v>1</v>
      </c>
      <c r="G165" s="288">
        <v>1</v>
      </c>
      <c r="H165" s="9"/>
      <c r="I165" s="9"/>
      <c r="J165" s="9"/>
      <c r="K165" s="288">
        <v>1</v>
      </c>
      <c r="L165" s="9"/>
      <c r="M165" s="226" t="s">
        <v>642</v>
      </c>
      <c r="N165" s="288">
        <v>1</v>
      </c>
      <c r="O165" s="172" t="s">
        <v>118</v>
      </c>
      <c r="P165" s="288">
        <v>1</v>
      </c>
      <c r="Q165" s="288">
        <v>1</v>
      </c>
      <c r="R165" s="276"/>
      <c r="S165" s="277"/>
      <c r="T165" s="289">
        <v>823411450</v>
      </c>
      <c r="U165" s="278"/>
      <c r="V165" s="278"/>
      <c r="W165" s="178"/>
      <c r="X165" s="279"/>
      <c r="Y165" s="49">
        <v>1.1487904214884828E-3</v>
      </c>
      <c r="Z165" s="786"/>
      <c r="AA165" s="280"/>
    </row>
    <row r="166" spans="1:27" ht="12.75" hidden="1" customHeight="1" x14ac:dyDescent="0.2">
      <c r="A166" s="725" t="s">
        <v>623</v>
      </c>
      <c r="B166" s="726"/>
      <c r="C166" s="725" t="s">
        <v>117</v>
      </c>
      <c r="D166" s="730"/>
      <c r="E166" s="730"/>
      <c r="F166" s="730"/>
      <c r="G166" s="730"/>
      <c r="H166" s="730"/>
      <c r="I166" s="730"/>
      <c r="J166" s="730"/>
      <c r="K166" s="730"/>
      <c r="L166" s="730"/>
      <c r="M166" s="726"/>
      <c r="N166" s="273"/>
      <c r="O166" s="273"/>
      <c r="P166" s="273"/>
      <c r="Q166" s="273"/>
      <c r="R166" s="272"/>
      <c r="S166" s="270"/>
      <c r="T166" s="270"/>
      <c r="U166" s="270"/>
      <c r="V166" s="270"/>
      <c r="W166" s="270"/>
      <c r="X166" s="270"/>
      <c r="Y166" s="270"/>
      <c r="Z166" s="786"/>
      <c r="AA166" s="286"/>
    </row>
    <row r="167" spans="1:27" ht="409.5" hidden="1" x14ac:dyDescent="0.2">
      <c r="A167" s="178"/>
      <c r="B167" s="290" t="s">
        <v>643</v>
      </c>
      <c r="C167" s="113"/>
      <c r="D167" s="113" t="s">
        <v>116</v>
      </c>
      <c r="E167" s="113" t="s">
        <v>115</v>
      </c>
      <c r="F167" s="113">
        <v>0</v>
      </c>
      <c r="G167" s="113">
        <v>1</v>
      </c>
      <c r="H167" s="113"/>
      <c r="I167" s="113"/>
      <c r="J167" s="113">
        <v>0.5</v>
      </c>
      <c r="K167" s="113"/>
      <c r="L167" s="113"/>
      <c r="M167" s="113" t="s">
        <v>644</v>
      </c>
      <c r="N167" s="113">
        <v>0.5</v>
      </c>
      <c r="O167" s="113" t="s">
        <v>115</v>
      </c>
      <c r="P167" s="113">
        <v>0</v>
      </c>
      <c r="Q167" s="113">
        <v>0.5</v>
      </c>
      <c r="R167" s="113"/>
      <c r="S167" s="277"/>
      <c r="T167" s="289">
        <v>1734432000</v>
      </c>
      <c r="U167" s="278"/>
      <c r="V167" s="278"/>
      <c r="W167" s="178"/>
      <c r="X167" s="279"/>
      <c r="Y167" s="49">
        <v>2.9190576283723746E-4</v>
      </c>
      <c r="Z167" s="787"/>
      <c r="AA167" s="280"/>
    </row>
    <row r="168" spans="1:27" ht="12.75" hidden="1" customHeight="1" x14ac:dyDescent="0.2">
      <c r="A168" s="3"/>
      <c r="B168" s="3"/>
      <c r="C168" s="795" t="s">
        <v>645</v>
      </c>
      <c r="D168" s="796"/>
      <c r="E168" s="796"/>
      <c r="F168" s="796"/>
      <c r="G168" s="796"/>
      <c r="H168" s="796"/>
      <c r="I168" s="796"/>
      <c r="J168" s="796"/>
      <c r="K168" s="796"/>
      <c r="L168" s="796"/>
      <c r="M168" s="797"/>
      <c r="N168" s="3"/>
      <c r="O168" s="3"/>
      <c r="P168" s="3"/>
      <c r="Q168" s="3"/>
      <c r="R168" s="291"/>
      <c r="S168" s="3">
        <f>S154+S155+S156+S157+S158+S159+S161+S162+S163+S164+S165+S167</f>
        <v>0</v>
      </c>
      <c r="T168" s="3">
        <f t="shared" ref="T168:W168" si="1">T154+T155+T156+T157+T158+T159+T161+T162+T163+T164+T165+T167</f>
        <v>496247405327</v>
      </c>
      <c r="U168" s="3">
        <f t="shared" si="1"/>
        <v>0</v>
      </c>
      <c r="V168" s="3">
        <f t="shared" si="1"/>
        <v>0</v>
      </c>
      <c r="W168" s="3">
        <f t="shared" si="1"/>
        <v>0</v>
      </c>
      <c r="X168" s="217">
        <f>SUM(X167)</f>
        <v>0</v>
      </c>
      <c r="Y168" s="3">
        <f>SUM(Y167:Y167)</f>
        <v>2.9190576283723746E-4</v>
      </c>
      <c r="Z168" s="3"/>
      <c r="AA168" s="3"/>
    </row>
    <row r="169" spans="1:27" hidden="1" x14ac:dyDescent="0.2">
      <c r="A169" s="292"/>
      <c r="B169" s="292"/>
      <c r="C169" s="292"/>
      <c r="D169" s="292"/>
      <c r="E169" s="292"/>
      <c r="F169" s="292"/>
      <c r="G169" s="292"/>
      <c r="H169" s="292"/>
      <c r="I169" s="292"/>
      <c r="J169" s="292"/>
      <c r="K169" s="292"/>
      <c r="L169" s="293"/>
      <c r="M169" s="292"/>
      <c r="N169" s="292"/>
      <c r="O169" s="292"/>
      <c r="P169" s="292"/>
      <c r="Q169" s="292"/>
      <c r="R169" s="294"/>
      <c r="S169" s="292"/>
      <c r="T169" s="292"/>
      <c r="U169" s="292"/>
      <c r="V169" s="292"/>
      <c r="W169" s="292"/>
      <c r="X169" s="292"/>
      <c r="Y169" s="292"/>
      <c r="Z169" s="292"/>
      <c r="AA169" s="292"/>
    </row>
    <row r="170" spans="1:27" hidden="1" x14ac:dyDescent="0.2">
      <c r="A170" s="134"/>
      <c r="B170" s="734" t="s">
        <v>646</v>
      </c>
      <c r="C170" s="735"/>
      <c r="D170" s="735"/>
      <c r="E170" s="735"/>
      <c r="F170" s="735"/>
      <c r="G170" s="735"/>
      <c r="H170" s="735"/>
      <c r="I170" s="735"/>
      <c r="J170" s="735"/>
      <c r="K170" s="735"/>
      <c r="L170" s="735"/>
      <c r="M170" s="735"/>
      <c r="N170" s="735"/>
      <c r="O170" s="735"/>
      <c r="P170" s="735"/>
      <c r="Q170" s="736"/>
      <c r="R170" s="295"/>
      <c r="S170" s="134" t="e">
        <f>S43+#REF!+S151+S168</f>
        <v>#REF!</v>
      </c>
      <c r="T170" s="134" t="e">
        <f>T43+#REF!+T151+T168</f>
        <v>#REF!</v>
      </c>
      <c r="U170" s="134" t="e">
        <f>U43+#REF!+U151+U168</f>
        <v>#REF!</v>
      </c>
      <c r="V170" s="134" t="e">
        <f>V43+#REF!+V151+V168</f>
        <v>#REF!</v>
      </c>
      <c r="W170" s="134" t="e">
        <f>W43+#REF!+W151+W168</f>
        <v>#REF!</v>
      </c>
      <c r="X170" s="134" t="e">
        <f>X43+#REF!+X151+X168</f>
        <v>#REF!</v>
      </c>
      <c r="Y170" s="134" t="e">
        <f>Y43+#REF!+Y151+Y168</f>
        <v>#REF!</v>
      </c>
      <c r="Z170" s="134"/>
      <c r="AA170" s="134"/>
    </row>
    <row r="171" spans="1:27" hidden="1" x14ac:dyDescent="0.2">
      <c r="A171" s="292"/>
      <c r="B171" s="292"/>
      <c r="C171" s="292"/>
      <c r="D171" s="292"/>
      <c r="E171" s="292"/>
      <c r="F171" s="292"/>
      <c r="G171" s="292"/>
      <c r="H171" s="292"/>
      <c r="I171" s="292"/>
      <c r="J171" s="292"/>
      <c r="K171" s="292"/>
      <c r="L171" s="293"/>
      <c r="M171" s="292"/>
      <c r="N171" s="292"/>
      <c r="O171" s="292"/>
      <c r="P171" s="292"/>
      <c r="Q171" s="292"/>
      <c r="R171" s="294"/>
      <c r="S171" s="292"/>
      <c r="T171" s="292"/>
      <c r="U171" s="292"/>
      <c r="V171" s="292"/>
      <c r="W171" s="292"/>
      <c r="X171" s="292"/>
      <c r="Y171" s="292"/>
      <c r="Z171" s="292"/>
      <c r="AA171" s="292"/>
    </row>
    <row r="172" spans="1:27" hidden="1" x14ac:dyDescent="0.2">
      <c r="A172" s="292"/>
      <c r="B172" s="292"/>
      <c r="C172" s="292"/>
      <c r="D172" s="292"/>
      <c r="E172" s="292"/>
      <c r="F172" s="292"/>
      <c r="G172" s="292"/>
      <c r="H172" s="292"/>
      <c r="I172" s="292"/>
      <c r="J172" s="292"/>
      <c r="K172" s="292"/>
      <c r="L172" s="293"/>
      <c r="M172" s="292"/>
      <c r="N172" s="292"/>
      <c r="O172" s="292"/>
      <c r="P172" s="292"/>
      <c r="Q172" s="292"/>
      <c r="R172" s="294"/>
      <c r="S172" s="292"/>
      <c r="T172" s="292"/>
      <c r="U172" s="292"/>
      <c r="V172" s="296" t="s">
        <v>647</v>
      </c>
      <c r="W172" s="297"/>
      <c r="X172" s="297"/>
      <c r="Y172" s="297" t="e">
        <f>S170+T170+U170+V170</f>
        <v>#REF!</v>
      </c>
      <c r="Z172" s="297"/>
      <c r="AA172" s="298"/>
    </row>
    <row r="173" spans="1:27" ht="11.25" hidden="1" customHeight="1" x14ac:dyDescent="0.2">
      <c r="A173" s="292"/>
      <c r="B173" s="292"/>
      <c r="C173" s="292"/>
      <c r="D173" s="292"/>
      <c r="E173" s="292"/>
      <c r="F173" s="292"/>
      <c r="G173" s="292"/>
      <c r="H173" s="292"/>
      <c r="I173" s="292"/>
      <c r="J173" s="292"/>
      <c r="K173" s="292"/>
      <c r="L173" s="293"/>
      <c r="M173" s="292"/>
      <c r="N173" s="292"/>
      <c r="O173" s="292"/>
      <c r="P173" s="292"/>
      <c r="Q173" s="794"/>
      <c r="R173" s="794"/>
      <c r="S173" s="794"/>
      <c r="T173" s="90"/>
      <c r="U173" s="292"/>
      <c r="V173" s="292"/>
      <c r="W173" s="292"/>
      <c r="X173" s="292"/>
      <c r="Y173" s="292"/>
      <c r="Z173" s="292"/>
      <c r="AA173" s="292"/>
    </row>
    <row r="174" spans="1:27" hidden="1" x14ac:dyDescent="0.2">
      <c r="Q174" s="794"/>
      <c r="R174" s="794"/>
      <c r="S174" s="794"/>
      <c r="T174" s="90"/>
      <c r="Y174" s="299"/>
    </row>
    <row r="175" spans="1:27" x14ac:dyDescent="0.2">
      <c r="Q175" s="794"/>
      <c r="R175" s="794"/>
      <c r="S175" s="794"/>
      <c r="T175" s="300"/>
    </row>
    <row r="176" spans="1:27" x14ac:dyDescent="0.2">
      <c r="Q176" s="794"/>
      <c r="R176" s="794"/>
      <c r="S176" s="794"/>
      <c r="U176" s="300"/>
    </row>
    <row r="177" spans="21:25" x14ac:dyDescent="0.2">
      <c r="U177" s="300"/>
    </row>
    <row r="178" spans="21:25" x14ac:dyDescent="0.2">
      <c r="U178" s="301"/>
    </row>
    <row r="179" spans="21:25" x14ac:dyDescent="0.2">
      <c r="U179" s="302"/>
    </row>
    <row r="180" spans="21:25" x14ac:dyDescent="0.2">
      <c r="U180" s="302"/>
      <c r="V180" s="301"/>
    </row>
    <row r="181" spans="21:25" x14ac:dyDescent="0.2">
      <c r="U181" s="302"/>
    </row>
    <row r="182" spans="21:25" x14ac:dyDescent="0.2">
      <c r="U182" s="301"/>
      <c r="V182" s="300"/>
      <c r="Y182" s="303"/>
    </row>
    <row r="183" spans="21:25" x14ac:dyDescent="0.2">
      <c r="V183" s="301"/>
    </row>
    <row r="184" spans="21:25" x14ac:dyDescent="0.2">
      <c r="U184" s="300"/>
      <c r="X184" s="304"/>
    </row>
    <row r="185" spans="21:25" x14ac:dyDescent="0.2">
      <c r="U185" s="300"/>
      <c r="V185" s="301"/>
    </row>
    <row r="186" spans="21:25" x14ac:dyDescent="0.2">
      <c r="U186" s="300"/>
    </row>
    <row r="187" spans="21:25" x14ac:dyDescent="0.2">
      <c r="U187" s="300"/>
    </row>
    <row r="188" spans="21:25" x14ac:dyDescent="0.2">
      <c r="U188" s="300"/>
    </row>
    <row r="189" spans="21:25" x14ac:dyDescent="0.2">
      <c r="U189" s="305"/>
      <c r="V189" s="305"/>
    </row>
    <row r="193" spans="22:22" x14ac:dyDescent="0.2">
      <c r="V193" s="86">
        <v>0</v>
      </c>
    </row>
  </sheetData>
  <mergeCells count="172">
    <mergeCell ref="Q175:S175"/>
    <mergeCell ref="Q176:S176"/>
    <mergeCell ref="A166:B166"/>
    <mergeCell ref="C166:M166"/>
    <mergeCell ref="C168:M168"/>
    <mergeCell ref="B170:Q170"/>
    <mergeCell ref="Q173:S173"/>
    <mergeCell ref="Q174:S174"/>
    <mergeCell ref="L162:L163"/>
    <mergeCell ref="M162:M163"/>
    <mergeCell ref="N162:N163"/>
    <mergeCell ref="O162:O163"/>
    <mergeCell ref="P162:P163"/>
    <mergeCell ref="Q162:Q163"/>
    <mergeCell ref="AA157:AA158"/>
    <mergeCell ref="H157:H158"/>
    <mergeCell ref="I157:I158"/>
    <mergeCell ref="J157:J158"/>
    <mergeCell ref="K157:K158"/>
    <mergeCell ref="L157:L158"/>
    <mergeCell ref="M157:M158"/>
    <mergeCell ref="A160:B160"/>
    <mergeCell ref="C160:M160"/>
    <mergeCell ref="B151:R151"/>
    <mergeCell ref="A152:B152"/>
    <mergeCell ref="A153:B153"/>
    <mergeCell ref="C153:M153"/>
    <mergeCell ref="Z154:Z167"/>
    <mergeCell ref="C157:C158"/>
    <mergeCell ref="D157:D158"/>
    <mergeCell ref="E157:E158"/>
    <mergeCell ref="F157:F158"/>
    <mergeCell ref="G157:G158"/>
    <mergeCell ref="N157:N158"/>
    <mergeCell ref="O157:O158"/>
    <mergeCell ref="P157:P158"/>
    <mergeCell ref="Q157:Q158"/>
    <mergeCell ref="Y157:Y158"/>
    <mergeCell ref="D162:D163"/>
    <mergeCell ref="E162:E163"/>
    <mergeCell ref="F162:F163"/>
    <mergeCell ref="G162:G163"/>
    <mergeCell ref="H162:H163"/>
    <mergeCell ref="I162:I163"/>
    <mergeCell ref="J162:J163"/>
    <mergeCell ref="K162:K163"/>
    <mergeCell ref="A143:B143"/>
    <mergeCell ref="C143:W143"/>
    <mergeCell ref="A146:B146"/>
    <mergeCell ref="C146:W146"/>
    <mergeCell ref="A148:B148"/>
    <mergeCell ref="C148:W148"/>
    <mergeCell ref="A129:B129"/>
    <mergeCell ref="C129:W129"/>
    <mergeCell ref="A138:B138"/>
    <mergeCell ref="C138:W138"/>
    <mergeCell ref="C121:W121"/>
    <mergeCell ref="A126:B126"/>
    <mergeCell ref="C126:W126"/>
    <mergeCell ref="A108:B108"/>
    <mergeCell ref="C108:W108"/>
    <mergeCell ref="A111:B111"/>
    <mergeCell ref="C111:W111"/>
    <mergeCell ref="A113:B113"/>
    <mergeCell ref="C113:W113"/>
    <mergeCell ref="Y102:Y104"/>
    <mergeCell ref="AA102:AA104"/>
    <mergeCell ref="A105:B105"/>
    <mergeCell ref="C105:W105"/>
    <mergeCell ref="X105:Y105"/>
    <mergeCell ref="J102:J104"/>
    <mergeCell ref="K102:K104"/>
    <mergeCell ref="L102:L104"/>
    <mergeCell ref="M102:M104"/>
    <mergeCell ref="N102:N104"/>
    <mergeCell ref="O102:O104"/>
    <mergeCell ref="D102:D104"/>
    <mergeCell ref="E102:E104"/>
    <mergeCell ref="F102:F104"/>
    <mergeCell ref="G102:G104"/>
    <mergeCell ref="H102:H104"/>
    <mergeCell ref="I102:I104"/>
    <mergeCell ref="Z83:Z150"/>
    <mergeCell ref="B84:B100"/>
    <mergeCell ref="S84:S100"/>
    <mergeCell ref="T84:T100"/>
    <mergeCell ref="A115:B115"/>
    <mergeCell ref="C115:W115"/>
    <mergeCell ref="A121:B121"/>
    <mergeCell ref="U84:U100"/>
    <mergeCell ref="V84:V100"/>
    <mergeCell ref="W84:W100"/>
    <mergeCell ref="A101:B101"/>
    <mergeCell ref="C101:W101"/>
    <mergeCell ref="C102:C104"/>
    <mergeCell ref="A81:B81"/>
    <mergeCell ref="A82:B82"/>
    <mergeCell ref="C82:M82"/>
    <mergeCell ref="N82:X82"/>
    <mergeCell ref="P102:P104"/>
    <mergeCell ref="Q102:Q104"/>
    <mergeCell ref="R102:R104"/>
    <mergeCell ref="Y82:AA82"/>
    <mergeCell ref="AA62:AA63"/>
    <mergeCell ref="A64:B64"/>
    <mergeCell ref="C64:M64"/>
    <mergeCell ref="A67:B67"/>
    <mergeCell ref="C67:M67"/>
    <mergeCell ref="A70:B70"/>
    <mergeCell ref="C70:M70"/>
    <mergeCell ref="N62:N63"/>
    <mergeCell ref="O62:O63"/>
    <mergeCell ref="P62:P63"/>
    <mergeCell ref="Q62:Q63"/>
    <mergeCell ref="R62:R63"/>
    <mergeCell ref="Y62:Y63"/>
    <mergeCell ref="H62:H63"/>
    <mergeCell ref="I62:I63"/>
    <mergeCell ref="J62:J63"/>
    <mergeCell ref="K62:K63"/>
    <mergeCell ref="L62:L63"/>
    <mergeCell ref="M62:M63"/>
    <mergeCell ref="A44:AA44"/>
    <mergeCell ref="A45:B45"/>
    <mergeCell ref="A46:B46"/>
    <mergeCell ref="C46:M46"/>
    <mergeCell ref="Z47:Z80"/>
    <mergeCell ref="C62:C63"/>
    <mergeCell ref="D62:D63"/>
    <mergeCell ref="E62:E63"/>
    <mergeCell ref="F62:F63"/>
    <mergeCell ref="G62:G63"/>
    <mergeCell ref="Z18:Z42"/>
    <mergeCell ref="A25:B25"/>
    <mergeCell ref="A30:B30"/>
    <mergeCell ref="C30:Y30"/>
    <mergeCell ref="A32:B32"/>
    <mergeCell ref="C32:M32"/>
    <mergeCell ref="N32:X32"/>
    <mergeCell ref="N14:Q14"/>
    <mergeCell ref="S14:W14"/>
    <mergeCell ref="X14:X15"/>
    <mergeCell ref="Y14:Y15"/>
    <mergeCell ref="Z14:Z15"/>
    <mergeCell ref="A35:B35"/>
    <mergeCell ref="C35:M35"/>
    <mergeCell ref="N35:X35"/>
    <mergeCell ref="A38:B38"/>
    <mergeCell ref="C38:M38"/>
    <mergeCell ref="A41:B41"/>
    <mergeCell ref="C41:M41"/>
    <mergeCell ref="A16:B16"/>
    <mergeCell ref="A17:B17"/>
    <mergeCell ref="C17:M17"/>
    <mergeCell ref="A1:G7"/>
    <mergeCell ref="H1:S3"/>
    <mergeCell ref="T1:AA3"/>
    <mergeCell ref="H4:S5"/>
    <mergeCell ref="T4:AA5"/>
    <mergeCell ref="H6:S7"/>
    <mergeCell ref="T6:AA7"/>
    <mergeCell ref="AA14:AA15"/>
    <mergeCell ref="A11:B11"/>
    <mergeCell ref="C11:AA11"/>
    <mergeCell ref="A14:A15"/>
    <mergeCell ref="B14:B15"/>
    <mergeCell ref="C14:C15"/>
    <mergeCell ref="D14:D15"/>
    <mergeCell ref="E14:E15"/>
    <mergeCell ref="F14:F15"/>
    <mergeCell ref="G14:G15"/>
    <mergeCell ref="H14:K14"/>
  </mergeCells>
  <pageMargins left="0.70866141732283472" right="0.19685039370078741" top="0.35433070866141736" bottom="0.35433070866141736" header="0.31496062992125984" footer="0.31496062992125984"/>
  <pageSetup paperSize="5" scale="60" orientation="landscape" verticalDpi="300" r:id="rId1"/>
  <headerFooter alignWithMargins="0">
    <oddFooter>&amp;C&amp;P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tabSelected="1" zoomScale="90" zoomScaleNormal="90" workbookViewId="0">
      <selection activeCell="G77" sqref="G77"/>
    </sheetView>
  </sheetViews>
  <sheetFormatPr baseColWidth="10" defaultRowHeight="14.25" x14ac:dyDescent="0.2"/>
  <cols>
    <col min="1" max="1" width="14" style="325" customWidth="1"/>
    <col min="2" max="2" width="16" style="326" customWidth="1"/>
    <col min="3" max="3" width="23.42578125" style="326" customWidth="1"/>
    <col min="4" max="4" width="33.7109375" style="326" customWidth="1"/>
    <col min="5" max="5" width="17.7109375" style="325" customWidth="1"/>
    <col min="6" max="6" width="16.5703125" style="325" customWidth="1"/>
    <col min="7" max="7" width="12.85546875" style="325" customWidth="1"/>
    <col min="8" max="8" width="11.7109375" style="325" customWidth="1"/>
    <col min="9" max="9" width="11" style="449" customWidth="1"/>
    <col min="10" max="10" width="12.7109375" style="449" customWidth="1"/>
    <col min="11" max="11" width="10.140625" style="449" customWidth="1"/>
    <col min="12" max="12" width="18.85546875" style="325" customWidth="1"/>
    <col min="13" max="13" width="16" style="325" customWidth="1"/>
    <col min="14" max="16384" width="11.42578125" style="325"/>
  </cols>
  <sheetData>
    <row r="1" spans="1:26" s="331" customFormat="1" ht="21" customHeight="1" thickBot="1" x14ac:dyDescent="0.3">
      <c r="A1" s="830"/>
      <c r="B1" s="830"/>
      <c r="C1" s="830"/>
      <c r="D1" s="830"/>
      <c r="E1" s="830"/>
      <c r="F1" s="830"/>
      <c r="G1" s="830"/>
      <c r="H1" s="830"/>
      <c r="I1" s="830"/>
      <c r="J1" s="830"/>
      <c r="K1" s="830"/>
      <c r="L1" s="830"/>
      <c r="M1" s="830"/>
      <c r="N1" s="827"/>
      <c r="O1" s="827"/>
      <c r="P1" s="827"/>
      <c r="Q1" s="827"/>
      <c r="R1" s="827"/>
      <c r="S1" s="827"/>
      <c r="T1" s="827"/>
      <c r="U1" s="827"/>
      <c r="V1" s="827"/>
      <c r="W1" s="827"/>
      <c r="X1" s="827"/>
      <c r="Y1" s="827"/>
      <c r="Z1" s="827"/>
    </row>
    <row r="2" spans="1:26" s="331" customFormat="1" ht="7.5" customHeight="1" x14ac:dyDescent="0.25">
      <c r="A2" s="836" t="s">
        <v>1015</v>
      </c>
      <c r="B2" s="837"/>
      <c r="C2" s="837"/>
      <c r="D2" s="837"/>
      <c r="E2" s="837"/>
      <c r="F2" s="837"/>
      <c r="G2" s="837"/>
      <c r="H2" s="837"/>
      <c r="I2" s="837"/>
      <c r="J2" s="837"/>
      <c r="K2" s="837"/>
      <c r="L2" s="837"/>
      <c r="M2" s="838"/>
      <c r="N2" s="827"/>
      <c r="O2" s="827"/>
      <c r="P2" s="827"/>
      <c r="Q2" s="827"/>
      <c r="R2" s="827"/>
      <c r="S2" s="827"/>
      <c r="T2" s="827"/>
      <c r="U2" s="827"/>
      <c r="V2" s="827"/>
      <c r="W2" s="827"/>
      <c r="X2" s="827"/>
      <c r="Y2" s="827"/>
      <c r="Z2" s="827"/>
    </row>
    <row r="3" spans="1:26" s="331" customFormat="1" ht="24" hidden="1" customHeight="1" x14ac:dyDescent="0.25">
      <c r="A3" s="839"/>
      <c r="B3" s="840"/>
      <c r="C3" s="840"/>
      <c r="D3" s="840"/>
      <c r="E3" s="840"/>
      <c r="F3" s="840"/>
      <c r="G3" s="840"/>
      <c r="H3" s="840"/>
      <c r="I3" s="840"/>
      <c r="J3" s="840"/>
      <c r="K3" s="840"/>
      <c r="L3" s="840"/>
      <c r="M3" s="841"/>
      <c r="N3" s="827"/>
      <c r="O3" s="827"/>
      <c r="P3" s="827"/>
      <c r="Q3" s="827"/>
      <c r="R3" s="827"/>
      <c r="S3" s="827"/>
      <c r="T3" s="827"/>
      <c r="U3" s="827"/>
      <c r="V3" s="827"/>
      <c r="W3" s="827"/>
      <c r="X3" s="827"/>
      <c r="Y3" s="827"/>
      <c r="Z3" s="827"/>
    </row>
    <row r="4" spans="1:26" s="331" customFormat="1" ht="18" customHeight="1" x14ac:dyDescent="0.25">
      <c r="A4" s="839"/>
      <c r="B4" s="840"/>
      <c r="C4" s="840"/>
      <c r="D4" s="840"/>
      <c r="E4" s="840"/>
      <c r="F4" s="840"/>
      <c r="G4" s="840"/>
      <c r="H4" s="840"/>
      <c r="I4" s="840"/>
      <c r="J4" s="840"/>
      <c r="K4" s="840"/>
      <c r="L4" s="840"/>
      <c r="M4" s="841"/>
      <c r="N4" s="827"/>
      <c r="O4" s="827"/>
      <c r="P4" s="827"/>
      <c r="Q4" s="827"/>
      <c r="R4" s="827"/>
      <c r="S4" s="827"/>
      <c r="T4" s="827"/>
      <c r="U4" s="827"/>
      <c r="V4" s="827"/>
      <c r="W4" s="827"/>
      <c r="X4" s="827"/>
      <c r="Y4" s="827"/>
      <c r="Z4" s="827"/>
    </row>
    <row r="5" spans="1:26" s="331" customFormat="1" ht="32.25" hidden="1" customHeight="1" x14ac:dyDescent="0.25">
      <c r="A5" s="839"/>
      <c r="B5" s="840"/>
      <c r="C5" s="840"/>
      <c r="D5" s="840"/>
      <c r="E5" s="840"/>
      <c r="F5" s="840"/>
      <c r="G5" s="840"/>
      <c r="H5" s="840"/>
      <c r="I5" s="840"/>
      <c r="J5" s="840"/>
      <c r="K5" s="840"/>
      <c r="L5" s="840"/>
      <c r="M5" s="841"/>
      <c r="N5" s="827"/>
      <c r="O5" s="827"/>
      <c r="P5" s="827"/>
      <c r="Q5" s="827"/>
      <c r="R5" s="827"/>
      <c r="S5" s="827"/>
      <c r="T5" s="827"/>
      <c r="U5" s="827"/>
      <c r="V5" s="827"/>
      <c r="W5" s="827"/>
      <c r="X5" s="827"/>
      <c r="Y5" s="827"/>
      <c r="Z5" s="827"/>
    </row>
    <row r="6" spans="1:26" s="331" customFormat="1" ht="41.25" customHeight="1" thickBot="1" x14ac:dyDescent="0.3">
      <c r="A6" s="828" t="s">
        <v>1014</v>
      </c>
      <c r="B6" s="829"/>
      <c r="C6" s="829"/>
      <c r="D6" s="829"/>
      <c r="E6" s="829"/>
      <c r="F6" s="829"/>
      <c r="G6" s="829"/>
      <c r="H6" s="829"/>
      <c r="I6" s="829"/>
      <c r="J6" s="829"/>
      <c r="K6" s="829"/>
      <c r="L6" s="829"/>
      <c r="M6" s="829"/>
      <c r="N6" s="827"/>
      <c r="O6" s="827"/>
      <c r="P6" s="827"/>
      <c r="Q6" s="827"/>
      <c r="R6" s="827"/>
      <c r="S6" s="827"/>
      <c r="T6" s="827"/>
      <c r="U6" s="827"/>
      <c r="V6" s="827"/>
      <c r="W6" s="827"/>
      <c r="X6" s="827"/>
      <c r="Y6" s="827"/>
      <c r="Z6" s="827"/>
    </row>
    <row r="7" spans="1:26" s="330" customFormat="1" ht="35.25" customHeight="1" x14ac:dyDescent="0.2">
      <c r="A7" s="842" t="s">
        <v>98</v>
      </c>
      <c r="B7" s="831" t="s">
        <v>99</v>
      </c>
      <c r="C7" s="831" t="s">
        <v>100</v>
      </c>
      <c r="D7" s="831" t="s">
        <v>101</v>
      </c>
      <c r="E7" s="831" t="s">
        <v>102</v>
      </c>
      <c r="F7" s="831" t="s">
        <v>103</v>
      </c>
      <c r="G7" s="831" t="s">
        <v>653</v>
      </c>
      <c r="H7" s="831" t="s">
        <v>104</v>
      </c>
      <c r="I7" s="835" t="s">
        <v>105</v>
      </c>
      <c r="J7" s="835"/>
      <c r="K7" s="835"/>
      <c r="L7" s="831" t="s">
        <v>106</v>
      </c>
      <c r="M7" s="833" t="s">
        <v>107</v>
      </c>
      <c r="N7" s="827"/>
      <c r="O7" s="827"/>
      <c r="P7" s="827"/>
      <c r="Q7" s="827"/>
      <c r="R7" s="827"/>
      <c r="S7" s="827"/>
      <c r="T7" s="827"/>
      <c r="U7" s="827"/>
      <c r="V7" s="827"/>
      <c r="W7" s="827"/>
      <c r="X7" s="827"/>
      <c r="Y7" s="827"/>
      <c r="Z7" s="827"/>
    </row>
    <row r="8" spans="1:26" s="330" customFormat="1" ht="48" customHeight="1" x14ac:dyDescent="0.2">
      <c r="A8" s="843"/>
      <c r="B8" s="832"/>
      <c r="C8" s="832"/>
      <c r="D8" s="832"/>
      <c r="E8" s="832"/>
      <c r="F8" s="832"/>
      <c r="G8" s="832"/>
      <c r="H8" s="832"/>
      <c r="I8" s="499" t="s">
        <v>108</v>
      </c>
      <c r="J8" s="499" t="s">
        <v>109</v>
      </c>
      <c r="K8" s="499" t="s">
        <v>107</v>
      </c>
      <c r="L8" s="832"/>
      <c r="M8" s="834"/>
      <c r="N8" s="827"/>
      <c r="O8" s="827"/>
      <c r="P8" s="827"/>
      <c r="Q8" s="827"/>
      <c r="R8" s="827"/>
      <c r="S8" s="827"/>
      <c r="T8" s="827"/>
      <c r="U8" s="827"/>
      <c r="V8" s="827"/>
      <c r="W8" s="827"/>
      <c r="X8" s="827"/>
      <c r="Y8" s="827"/>
      <c r="Z8" s="827"/>
    </row>
    <row r="9" spans="1:26" s="330" customFormat="1" ht="126.75" customHeight="1" x14ac:dyDescent="0.25">
      <c r="A9" s="845" t="s">
        <v>848</v>
      </c>
      <c r="B9" s="872" t="s">
        <v>356</v>
      </c>
      <c r="C9" s="455" t="s">
        <v>854</v>
      </c>
      <c r="D9" s="399" t="s">
        <v>665</v>
      </c>
      <c r="E9" s="425" t="s">
        <v>664</v>
      </c>
      <c r="F9" s="400" t="s">
        <v>851</v>
      </c>
      <c r="G9" s="426" t="s">
        <v>918</v>
      </c>
      <c r="H9" s="427" t="s">
        <v>674</v>
      </c>
      <c r="I9" s="427" t="s">
        <v>883</v>
      </c>
      <c r="J9" s="447" t="s">
        <v>883</v>
      </c>
      <c r="K9" s="426" t="s">
        <v>883</v>
      </c>
      <c r="L9" s="400" t="s">
        <v>651</v>
      </c>
      <c r="M9" s="413" t="s">
        <v>650</v>
      </c>
      <c r="N9" s="332"/>
      <c r="O9" s="332"/>
      <c r="P9" s="332"/>
      <c r="Q9" s="332"/>
      <c r="R9" s="332"/>
      <c r="S9" s="332"/>
      <c r="T9" s="332"/>
      <c r="U9" s="332"/>
      <c r="V9" s="332"/>
      <c r="W9" s="332"/>
      <c r="X9" s="332"/>
      <c r="Y9" s="332"/>
      <c r="Z9" s="332"/>
    </row>
    <row r="10" spans="1:26" s="328" customFormat="1" ht="66.75" customHeight="1" x14ac:dyDescent="0.25">
      <c r="A10" s="845"/>
      <c r="B10" s="873"/>
      <c r="C10" s="876" t="s">
        <v>855</v>
      </c>
      <c r="D10" s="870" t="s">
        <v>672</v>
      </c>
      <c r="E10" s="844" t="s">
        <v>669</v>
      </c>
      <c r="F10" s="400" t="s">
        <v>851</v>
      </c>
      <c r="G10" s="426" t="s">
        <v>918</v>
      </c>
      <c r="H10" s="427" t="s">
        <v>663</v>
      </c>
      <c r="I10" s="427" t="s">
        <v>883</v>
      </c>
      <c r="J10" s="447" t="s">
        <v>883</v>
      </c>
      <c r="K10" s="426" t="s">
        <v>883</v>
      </c>
      <c r="L10" s="400" t="s">
        <v>651</v>
      </c>
      <c r="M10" s="413" t="s">
        <v>650</v>
      </c>
      <c r="N10" s="329"/>
      <c r="O10" s="329"/>
      <c r="P10" s="329"/>
      <c r="Q10" s="329"/>
      <c r="R10" s="329"/>
      <c r="S10" s="329"/>
      <c r="T10" s="329"/>
      <c r="U10" s="329"/>
      <c r="V10" s="329"/>
      <c r="W10" s="329"/>
      <c r="X10" s="329"/>
      <c r="Y10" s="329"/>
      <c r="Z10" s="329"/>
    </row>
    <row r="11" spans="1:26" s="328" customFormat="1" ht="69.75" customHeight="1" x14ac:dyDescent="0.25">
      <c r="A11" s="845"/>
      <c r="B11" s="873"/>
      <c r="C11" s="876"/>
      <c r="D11" s="871"/>
      <c r="E11" s="844"/>
      <c r="F11" s="400" t="s">
        <v>851</v>
      </c>
      <c r="G11" s="426" t="s">
        <v>918</v>
      </c>
      <c r="H11" s="427" t="s">
        <v>663</v>
      </c>
      <c r="I11" s="427" t="s">
        <v>883</v>
      </c>
      <c r="J11" s="447" t="s">
        <v>883</v>
      </c>
      <c r="K11" s="426" t="s">
        <v>883</v>
      </c>
      <c r="L11" s="400" t="s">
        <v>651</v>
      </c>
      <c r="M11" s="413" t="s">
        <v>650</v>
      </c>
      <c r="N11" s="329"/>
      <c r="O11" s="329"/>
      <c r="P11" s="329"/>
      <c r="Q11" s="329"/>
      <c r="R11" s="329"/>
      <c r="S11" s="329"/>
      <c r="T11" s="329"/>
      <c r="U11" s="329"/>
      <c r="V11" s="329"/>
      <c r="W11" s="329"/>
      <c r="X11" s="329"/>
      <c r="Y11" s="329"/>
      <c r="Z11" s="329"/>
    </row>
    <row r="12" spans="1:26" s="328" customFormat="1" ht="99.75" customHeight="1" x14ac:dyDescent="0.25">
      <c r="A12" s="845"/>
      <c r="B12" s="873"/>
      <c r="C12" s="455" t="s">
        <v>856</v>
      </c>
      <c r="D12" s="399" t="s">
        <v>670</v>
      </c>
      <c r="E12" s="425" t="s">
        <v>671</v>
      </c>
      <c r="F12" s="400" t="s">
        <v>851</v>
      </c>
      <c r="G12" s="426" t="s">
        <v>918</v>
      </c>
      <c r="H12" s="427" t="s">
        <v>666</v>
      </c>
      <c r="I12" s="427" t="s">
        <v>883</v>
      </c>
      <c r="J12" s="447" t="s">
        <v>883</v>
      </c>
      <c r="K12" s="426" t="s">
        <v>883</v>
      </c>
      <c r="L12" s="400" t="s">
        <v>651</v>
      </c>
      <c r="M12" s="413" t="s">
        <v>650</v>
      </c>
      <c r="N12" s="329"/>
      <c r="O12" s="329"/>
      <c r="P12" s="329"/>
      <c r="Q12" s="329"/>
      <c r="R12" s="329"/>
      <c r="S12" s="329"/>
      <c r="T12" s="329"/>
      <c r="U12" s="329"/>
      <c r="V12" s="329"/>
      <c r="W12" s="329"/>
      <c r="X12" s="329"/>
      <c r="Y12" s="329"/>
      <c r="Z12" s="329"/>
    </row>
    <row r="13" spans="1:26" s="327" customFormat="1" ht="137.25" customHeight="1" x14ac:dyDescent="0.25">
      <c r="A13" s="845"/>
      <c r="B13" s="873"/>
      <c r="C13" s="455" t="s">
        <v>857</v>
      </c>
      <c r="D13" s="399" t="s">
        <v>667</v>
      </c>
      <c r="E13" s="425" t="s">
        <v>668</v>
      </c>
      <c r="F13" s="400" t="s">
        <v>851</v>
      </c>
      <c r="G13" s="426" t="s">
        <v>918</v>
      </c>
      <c r="H13" s="427" t="s">
        <v>673</v>
      </c>
      <c r="I13" s="427" t="s">
        <v>883</v>
      </c>
      <c r="J13" s="447" t="s">
        <v>883</v>
      </c>
      <c r="K13" s="426" t="s">
        <v>883</v>
      </c>
      <c r="L13" s="400" t="s">
        <v>651</v>
      </c>
      <c r="M13" s="413" t="s">
        <v>650</v>
      </c>
    </row>
    <row r="14" spans="1:26" ht="109.5" customHeight="1" x14ac:dyDescent="0.2">
      <c r="A14" s="845"/>
      <c r="B14" s="874"/>
      <c r="C14" s="455" t="s">
        <v>858</v>
      </c>
      <c r="D14" s="403" t="s">
        <v>706</v>
      </c>
      <c r="E14" s="428" t="s">
        <v>707</v>
      </c>
      <c r="F14" s="400" t="s">
        <v>851</v>
      </c>
      <c r="G14" s="426" t="s">
        <v>918</v>
      </c>
      <c r="H14" s="429" t="s">
        <v>708</v>
      </c>
      <c r="I14" s="427" t="s">
        <v>883</v>
      </c>
      <c r="J14" s="447" t="s">
        <v>883</v>
      </c>
      <c r="K14" s="426" t="s">
        <v>883</v>
      </c>
      <c r="L14" s="401" t="s">
        <v>884</v>
      </c>
      <c r="M14" s="398" t="s">
        <v>710</v>
      </c>
    </row>
    <row r="15" spans="1:26" ht="96.75" customHeight="1" x14ac:dyDescent="0.2">
      <c r="A15" s="845"/>
      <c r="B15" s="872" t="s">
        <v>259</v>
      </c>
      <c r="C15" s="430" t="s">
        <v>859</v>
      </c>
      <c r="D15" s="408" t="s">
        <v>889</v>
      </c>
      <c r="E15" s="431" t="s">
        <v>849</v>
      </c>
      <c r="F15" s="400" t="s">
        <v>851</v>
      </c>
      <c r="G15" s="432" t="s">
        <v>919</v>
      </c>
      <c r="H15" s="433" t="s">
        <v>747</v>
      </c>
      <c r="I15" s="427" t="s">
        <v>883</v>
      </c>
      <c r="J15" s="447" t="s">
        <v>883</v>
      </c>
      <c r="K15" s="426" t="s">
        <v>883</v>
      </c>
      <c r="L15" s="401" t="s">
        <v>748</v>
      </c>
      <c r="M15" s="405" t="s">
        <v>749</v>
      </c>
    </row>
    <row r="16" spans="1:26" ht="102" customHeight="1" x14ac:dyDescent="0.2">
      <c r="A16" s="845"/>
      <c r="B16" s="873"/>
      <c r="C16" s="430" t="s">
        <v>861</v>
      </c>
      <c r="D16" s="402" t="s">
        <v>890</v>
      </c>
      <c r="E16" s="431" t="s">
        <v>850</v>
      </c>
      <c r="F16" s="400" t="s">
        <v>851</v>
      </c>
      <c r="G16" s="432" t="s">
        <v>920</v>
      </c>
      <c r="H16" s="433" t="s">
        <v>750</v>
      </c>
      <c r="I16" s="427" t="s">
        <v>883</v>
      </c>
      <c r="J16" s="447" t="s">
        <v>883</v>
      </c>
      <c r="K16" s="426" t="s">
        <v>883</v>
      </c>
      <c r="L16" s="401" t="s">
        <v>748</v>
      </c>
      <c r="M16" s="406" t="s">
        <v>749</v>
      </c>
    </row>
    <row r="17" spans="1:13" ht="114" customHeight="1" x14ac:dyDescent="0.2">
      <c r="A17" s="845"/>
      <c r="B17" s="873"/>
      <c r="C17" s="455" t="s">
        <v>860</v>
      </c>
      <c r="D17" s="399" t="s">
        <v>751</v>
      </c>
      <c r="E17" s="425" t="s">
        <v>752</v>
      </c>
      <c r="F17" s="400" t="s">
        <v>851</v>
      </c>
      <c r="G17" s="432" t="s">
        <v>649</v>
      </c>
      <c r="H17" s="436" t="s">
        <v>753</v>
      </c>
      <c r="I17" s="427" t="s">
        <v>883</v>
      </c>
      <c r="J17" s="447" t="s">
        <v>883</v>
      </c>
      <c r="K17" s="426" t="s">
        <v>883</v>
      </c>
      <c r="L17" s="397" t="s">
        <v>885</v>
      </c>
      <c r="M17" s="405" t="s">
        <v>754</v>
      </c>
    </row>
    <row r="18" spans="1:13" ht="71.25" customHeight="1" x14ac:dyDescent="0.2">
      <c r="A18" s="845"/>
      <c r="B18" s="873"/>
      <c r="C18" s="455" t="s">
        <v>862</v>
      </c>
      <c r="D18" s="399" t="s">
        <v>755</v>
      </c>
      <c r="E18" s="425" t="s">
        <v>756</v>
      </c>
      <c r="F18" s="400" t="s">
        <v>851</v>
      </c>
      <c r="G18" s="432" t="s">
        <v>649</v>
      </c>
      <c r="H18" s="436" t="s">
        <v>757</v>
      </c>
      <c r="I18" s="427" t="s">
        <v>883</v>
      </c>
      <c r="J18" s="447" t="s">
        <v>883</v>
      </c>
      <c r="K18" s="426" t="s">
        <v>883</v>
      </c>
      <c r="L18" s="397" t="s">
        <v>885</v>
      </c>
      <c r="M18" s="405" t="s">
        <v>754</v>
      </c>
    </row>
    <row r="19" spans="1:13" ht="71.25" customHeight="1" x14ac:dyDescent="0.2">
      <c r="A19" s="845"/>
      <c r="B19" s="873"/>
      <c r="C19" s="428" t="s">
        <v>863</v>
      </c>
      <c r="D19" s="403" t="s">
        <v>790</v>
      </c>
      <c r="E19" s="434" t="s">
        <v>791</v>
      </c>
      <c r="F19" s="400" t="s">
        <v>851</v>
      </c>
      <c r="G19" s="432" t="s">
        <v>792</v>
      </c>
      <c r="H19" s="435" t="s">
        <v>793</v>
      </c>
      <c r="I19" s="427" t="s">
        <v>883</v>
      </c>
      <c r="J19" s="447" t="s">
        <v>883</v>
      </c>
      <c r="K19" s="426" t="s">
        <v>883</v>
      </c>
      <c r="L19" s="407" t="s">
        <v>886</v>
      </c>
      <c r="M19" s="405" t="s">
        <v>794</v>
      </c>
    </row>
    <row r="20" spans="1:13" ht="85.5" x14ac:dyDescent="0.2">
      <c r="A20" s="845"/>
      <c r="B20" s="873"/>
      <c r="C20" s="456" t="s">
        <v>864</v>
      </c>
      <c r="D20" s="403" t="s">
        <v>795</v>
      </c>
      <c r="E20" s="434" t="s">
        <v>796</v>
      </c>
      <c r="F20" s="400" t="s">
        <v>851</v>
      </c>
      <c r="G20" s="432" t="s">
        <v>648</v>
      </c>
      <c r="H20" s="435" t="s">
        <v>797</v>
      </c>
      <c r="I20" s="427" t="s">
        <v>883</v>
      </c>
      <c r="J20" s="447" t="s">
        <v>883</v>
      </c>
      <c r="K20" s="426" t="s">
        <v>883</v>
      </c>
      <c r="L20" s="407" t="s">
        <v>886</v>
      </c>
      <c r="M20" s="405" t="s">
        <v>794</v>
      </c>
    </row>
    <row r="21" spans="1:13" ht="70.5" customHeight="1" x14ac:dyDescent="0.2">
      <c r="A21" s="845"/>
      <c r="B21" s="873"/>
      <c r="C21" s="875" t="s">
        <v>865</v>
      </c>
      <c r="D21" s="862" t="s">
        <v>798</v>
      </c>
      <c r="E21" s="877" t="s">
        <v>799</v>
      </c>
      <c r="F21" s="400" t="s">
        <v>851</v>
      </c>
      <c r="G21" s="432" t="s">
        <v>648</v>
      </c>
      <c r="H21" s="435" t="s">
        <v>800</v>
      </c>
      <c r="I21" s="427" t="s">
        <v>883</v>
      </c>
      <c r="J21" s="447" t="s">
        <v>883</v>
      </c>
      <c r="K21" s="426" t="s">
        <v>883</v>
      </c>
      <c r="L21" s="407" t="s">
        <v>886</v>
      </c>
      <c r="M21" s="405" t="s">
        <v>794</v>
      </c>
    </row>
    <row r="22" spans="1:13" ht="78.75" customHeight="1" x14ac:dyDescent="0.2">
      <c r="A22" s="845"/>
      <c r="B22" s="874"/>
      <c r="C22" s="875"/>
      <c r="D22" s="863"/>
      <c r="E22" s="877"/>
      <c r="F22" s="400" t="s">
        <v>851</v>
      </c>
      <c r="G22" s="432" t="s">
        <v>801</v>
      </c>
      <c r="H22" s="435" t="s">
        <v>800</v>
      </c>
      <c r="I22" s="427" t="s">
        <v>883</v>
      </c>
      <c r="J22" s="447" t="s">
        <v>883</v>
      </c>
      <c r="K22" s="426" t="s">
        <v>883</v>
      </c>
      <c r="L22" s="407" t="s">
        <v>886</v>
      </c>
      <c r="M22" s="405" t="s">
        <v>794</v>
      </c>
    </row>
    <row r="23" spans="1:13" ht="122.25" customHeight="1" x14ac:dyDescent="0.2">
      <c r="A23" s="845"/>
      <c r="B23" s="815" t="s">
        <v>413</v>
      </c>
      <c r="C23" s="430" t="s">
        <v>878</v>
      </c>
      <c r="D23" s="409" t="s">
        <v>802</v>
      </c>
      <c r="E23" s="437" t="s">
        <v>803</v>
      </c>
      <c r="F23" s="400" t="s">
        <v>851</v>
      </c>
      <c r="G23" s="864" t="s">
        <v>871</v>
      </c>
      <c r="H23" s="878" t="s">
        <v>804</v>
      </c>
      <c r="I23" s="811" t="s">
        <v>897</v>
      </c>
      <c r="J23" s="814" t="s">
        <v>898</v>
      </c>
      <c r="K23" s="856" t="s">
        <v>883</v>
      </c>
      <c r="L23" s="414" t="s">
        <v>887</v>
      </c>
      <c r="M23" s="398" t="s">
        <v>805</v>
      </c>
    </row>
    <row r="24" spans="1:13" ht="59.25" customHeight="1" x14ac:dyDescent="0.2">
      <c r="A24" s="845"/>
      <c r="B24" s="816"/>
      <c r="C24" s="430" t="s">
        <v>481</v>
      </c>
      <c r="D24" s="410" t="s">
        <v>806</v>
      </c>
      <c r="E24" s="437" t="s">
        <v>807</v>
      </c>
      <c r="F24" s="400" t="s">
        <v>851</v>
      </c>
      <c r="G24" s="865"/>
      <c r="H24" s="878"/>
      <c r="I24" s="812"/>
      <c r="J24" s="814"/>
      <c r="K24" s="857"/>
      <c r="L24" s="414" t="s">
        <v>887</v>
      </c>
      <c r="M24" s="398" t="s">
        <v>805</v>
      </c>
    </row>
    <row r="25" spans="1:13" ht="135.75" customHeight="1" x14ac:dyDescent="0.2">
      <c r="A25" s="845"/>
      <c r="B25" s="816"/>
      <c r="C25" s="430" t="s">
        <v>404</v>
      </c>
      <c r="D25" s="409" t="s">
        <v>808</v>
      </c>
      <c r="E25" s="437" t="s">
        <v>809</v>
      </c>
      <c r="F25" s="400" t="s">
        <v>851</v>
      </c>
      <c r="G25" s="865"/>
      <c r="H25" s="878"/>
      <c r="I25" s="812"/>
      <c r="J25" s="814"/>
      <c r="K25" s="857"/>
      <c r="L25" s="414" t="s">
        <v>887</v>
      </c>
      <c r="M25" s="398" t="s">
        <v>805</v>
      </c>
    </row>
    <row r="26" spans="1:13" ht="96" customHeight="1" x14ac:dyDescent="0.2">
      <c r="A26" s="845"/>
      <c r="B26" s="816"/>
      <c r="C26" s="457" t="s">
        <v>874</v>
      </c>
      <c r="D26" s="410" t="s">
        <v>806</v>
      </c>
      <c r="E26" s="437" t="s">
        <v>810</v>
      </c>
      <c r="F26" s="400" t="s">
        <v>851</v>
      </c>
      <c r="G26" s="865"/>
      <c r="H26" s="878"/>
      <c r="I26" s="812"/>
      <c r="J26" s="814"/>
      <c r="K26" s="857"/>
      <c r="L26" s="414" t="s">
        <v>887</v>
      </c>
      <c r="M26" s="398" t="s">
        <v>805</v>
      </c>
    </row>
    <row r="27" spans="1:13" ht="87" customHeight="1" x14ac:dyDescent="0.2">
      <c r="A27" s="845"/>
      <c r="B27" s="816"/>
      <c r="C27" s="458" t="s">
        <v>875</v>
      </c>
      <c r="D27" s="410" t="s">
        <v>806</v>
      </c>
      <c r="E27" s="437" t="s">
        <v>811</v>
      </c>
      <c r="F27" s="400" t="s">
        <v>851</v>
      </c>
      <c r="G27" s="865"/>
      <c r="H27" s="878"/>
      <c r="I27" s="812"/>
      <c r="J27" s="814"/>
      <c r="K27" s="857"/>
      <c r="L27" s="414" t="s">
        <v>887</v>
      </c>
      <c r="M27" s="398" t="s">
        <v>805</v>
      </c>
    </row>
    <row r="28" spans="1:13" ht="114" customHeight="1" x14ac:dyDescent="0.2">
      <c r="A28" s="845"/>
      <c r="B28" s="816"/>
      <c r="C28" s="458" t="s">
        <v>876</v>
      </c>
      <c r="D28" s="411" t="s">
        <v>812</v>
      </c>
      <c r="E28" s="437" t="s">
        <v>813</v>
      </c>
      <c r="F28" s="400" t="s">
        <v>851</v>
      </c>
      <c r="G28" s="865"/>
      <c r="H28" s="878"/>
      <c r="I28" s="812"/>
      <c r="J28" s="814"/>
      <c r="K28" s="857"/>
      <c r="L28" s="414" t="s">
        <v>887</v>
      </c>
      <c r="M28" s="398" t="s">
        <v>805</v>
      </c>
    </row>
    <row r="29" spans="1:13" ht="80.25" customHeight="1" x14ac:dyDescent="0.2">
      <c r="A29" s="845"/>
      <c r="B29" s="816"/>
      <c r="C29" s="458" t="s">
        <v>877</v>
      </c>
      <c r="D29" s="410" t="s">
        <v>806</v>
      </c>
      <c r="E29" s="437" t="s">
        <v>814</v>
      </c>
      <c r="F29" s="400" t="s">
        <v>851</v>
      </c>
      <c r="G29" s="865"/>
      <c r="H29" s="878"/>
      <c r="I29" s="812"/>
      <c r="J29" s="814"/>
      <c r="K29" s="857"/>
      <c r="L29" s="414" t="s">
        <v>887</v>
      </c>
      <c r="M29" s="398" t="s">
        <v>805</v>
      </c>
    </row>
    <row r="30" spans="1:13" ht="67.5" customHeight="1" x14ac:dyDescent="0.2">
      <c r="A30" s="845"/>
      <c r="B30" s="816"/>
      <c r="C30" s="458" t="s">
        <v>618</v>
      </c>
      <c r="D30" s="411" t="s">
        <v>815</v>
      </c>
      <c r="E30" s="818" t="s">
        <v>816</v>
      </c>
      <c r="F30" s="400" t="s">
        <v>851</v>
      </c>
      <c r="G30" s="865"/>
      <c r="H30" s="878"/>
      <c r="I30" s="812"/>
      <c r="J30" s="814"/>
      <c r="K30" s="857"/>
      <c r="L30" s="414" t="s">
        <v>887</v>
      </c>
      <c r="M30" s="398" t="s">
        <v>805</v>
      </c>
    </row>
    <row r="31" spans="1:13" ht="60.75" customHeight="1" x14ac:dyDescent="0.2">
      <c r="A31" s="845"/>
      <c r="B31" s="817"/>
      <c r="C31" s="458" t="s">
        <v>145</v>
      </c>
      <c r="D31" s="411" t="s">
        <v>817</v>
      </c>
      <c r="E31" s="818"/>
      <c r="F31" s="400" t="s">
        <v>851</v>
      </c>
      <c r="G31" s="866"/>
      <c r="H31" s="878"/>
      <c r="I31" s="813"/>
      <c r="J31" s="814"/>
      <c r="K31" s="858"/>
      <c r="L31" s="414" t="s">
        <v>887</v>
      </c>
      <c r="M31" s="398" t="s">
        <v>805</v>
      </c>
    </row>
    <row r="32" spans="1:13" ht="92.25" customHeight="1" x14ac:dyDescent="0.2">
      <c r="A32" s="845"/>
      <c r="B32" s="815" t="s">
        <v>259</v>
      </c>
      <c r="C32" s="825" t="s">
        <v>873</v>
      </c>
      <c r="D32" s="825" t="s">
        <v>210</v>
      </c>
      <c r="E32" s="439" t="s">
        <v>866</v>
      </c>
      <c r="F32" s="400" t="s">
        <v>851</v>
      </c>
      <c r="G32" s="867" t="s">
        <v>871</v>
      </c>
      <c r="H32" s="822" t="s">
        <v>892</v>
      </c>
      <c r="I32" s="822" t="s">
        <v>883</v>
      </c>
      <c r="J32" s="859" t="s">
        <v>883</v>
      </c>
      <c r="K32" s="822" t="s">
        <v>883</v>
      </c>
      <c r="L32" s="404" t="s">
        <v>885</v>
      </c>
      <c r="M32" s="405" t="s">
        <v>754</v>
      </c>
    </row>
    <row r="33" spans="1:13" ht="72" customHeight="1" x14ac:dyDescent="0.2">
      <c r="A33" s="845"/>
      <c r="B33" s="816"/>
      <c r="C33" s="825"/>
      <c r="D33" s="825"/>
      <c r="E33" s="439" t="s">
        <v>867</v>
      </c>
      <c r="F33" s="400" t="s">
        <v>851</v>
      </c>
      <c r="G33" s="868"/>
      <c r="H33" s="824"/>
      <c r="I33" s="824"/>
      <c r="J33" s="860"/>
      <c r="K33" s="824"/>
      <c r="L33" s="404" t="s">
        <v>885</v>
      </c>
      <c r="M33" s="405" t="s">
        <v>754</v>
      </c>
    </row>
    <row r="34" spans="1:13" ht="84.75" customHeight="1" x14ac:dyDescent="0.2">
      <c r="A34" s="845"/>
      <c r="B34" s="816"/>
      <c r="C34" s="825"/>
      <c r="D34" s="825"/>
      <c r="E34" s="439" t="s">
        <v>818</v>
      </c>
      <c r="F34" s="400" t="s">
        <v>851</v>
      </c>
      <c r="G34" s="868"/>
      <c r="H34" s="824"/>
      <c r="I34" s="824"/>
      <c r="J34" s="860"/>
      <c r="K34" s="824"/>
      <c r="L34" s="404" t="s">
        <v>885</v>
      </c>
      <c r="M34" s="405" t="s">
        <v>754</v>
      </c>
    </row>
    <row r="35" spans="1:13" ht="59.25" customHeight="1" x14ac:dyDescent="0.2">
      <c r="A35" s="845"/>
      <c r="B35" s="816"/>
      <c r="C35" s="825"/>
      <c r="D35" s="825"/>
      <c r="E35" s="440" t="s">
        <v>868</v>
      </c>
      <c r="F35" s="400" t="s">
        <v>851</v>
      </c>
      <c r="G35" s="868"/>
      <c r="H35" s="824"/>
      <c r="I35" s="824"/>
      <c r="J35" s="860"/>
      <c r="K35" s="824"/>
      <c r="L35" s="404" t="s">
        <v>885</v>
      </c>
      <c r="M35" s="405" t="s">
        <v>754</v>
      </c>
    </row>
    <row r="36" spans="1:13" ht="70.5" customHeight="1" x14ac:dyDescent="0.2">
      <c r="A36" s="845"/>
      <c r="B36" s="816"/>
      <c r="C36" s="825"/>
      <c r="D36" s="825"/>
      <c r="E36" s="439" t="s">
        <v>869</v>
      </c>
      <c r="F36" s="400" t="s">
        <v>851</v>
      </c>
      <c r="G36" s="868"/>
      <c r="H36" s="824"/>
      <c r="I36" s="824"/>
      <c r="J36" s="860"/>
      <c r="K36" s="824"/>
      <c r="L36" s="404" t="s">
        <v>885</v>
      </c>
      <c r="M36" s="405" t="s">
        <v>754</v>
      </c>
    </row>
    <row r="37" spans="1:13" ht="63" customHeight="1" x14ac:dyDescent="0.2">
      <c r="A37" s="845"/>
      <c r="B37" s="816"/>
      <c r="C37" s="825"/>
      <c r="D37" s="825"/>
      <c r="E37" s="439" t="s">
        <v>870</v>
      </c>
      <c r="F37" s="400" t="s">
        <v>851</v>
      </c>
      <c r="G37" s="869"/>
      <c r="H37" s="823"/>
      <c r="I37" s="823"/>
      <c r="J37" s="861"/>
      <c r="K37" s="823"/>
      <c r="L37" s="404" t="s">
        <v>885</v>
      </c>
      <c r="M37" s="405" t="s">
        <v>754</v>
      </c>
    </row>
    <row r="38" spans="1:13" ht="85.5" customHeight="1" x14ac:dyDescent="0.2">
      <c r="A38" s="845"/>
      <c r="B38" s="816"/>
      <c r="C38" s="825" t="s">
        <v>872</v>
      </c>
      <c r="D38" s="826" t="s">
        <v>148</v>
      </c>
      <c r="E38" s="439" t="s">
        <v>147</v>
      </c>
      <c r="F38" s="400" t="s">
        <v>851</v>
      </c>
      <c r="G38" s="867" t="s">
        <v>871</v>
      </c>
      <c r="H38" s="822" t="s">
        <v>892</v>
      </c>
      <c r="I38" s="459" t="s">
        <v>883</v>
      </c>
      <c r="J38" s="448" t="s">
        <v>883</v>
      </c>
      <c r="K38" s="460" t="s">
        <v>883</v>
      </c>
      <c r="L38" s="414" t="s">
        <v>887</v>
      </c>
      <c r="M38" s="398" t="s">
        <v>805</v>
      </c>
    </row>
    <row r="39" spans="1:13" ht="88.5" customHeight="1" x14ac:dyDescent="0.2">
      <c r="A39" s="845"/>
      <c r="B39" s="816"/>
      <c r="C39" s="825"/>
      <c r="D39" s="826"/>
      <c r="E39" s="439" t="s">
        <v>145</v>
      </c>
      <c r="F39" s="400" t="s">
        <v>851</v>
      </c>
      <c r="G39" s="869"/>
      <c r="H39" s="823"/>
      <c r="I39" s="459" t="s">
        <v>883</v>
      </c>
      <c r="J39" s="448" t="s">
        <v>883</v>
      </c>
      <c r="K39" s="460" t="s">
        <v>883</v>
      </c>
      <c r="L39" s="414" t="s">
        <v>887</v>
      </c>
      <c r="M39" s="398" t="s">
        <v>805</v>
      </c>
    </row>
    <row r="40" spans="1:13" ht="153" customHeight="1" x14ac:dyDescent="0.2">
      <c r="A40" s="845"/>
      <c r="B40" s="816"/>
      <c r="C40" s="431" t="s">
        <v>842</v>
      </c>
      <c r="D40" s="411" t="s">
        <v>841</v>
      </c>
      <c r="E40" s="430" t="s">
        <v>845</v>
      </c>
      <c r="F40" s="400" t="s">
        <v>851</v>
      </c>
      <c r="G40" s="423" t="s">
        <v>879</v>
      </c>
      <c r="H40" s="424" t="s">
        <v>893</v>
      </c>
      <c r="I40" s="459" t="s">
        <v>883</v>
      </c>
      <c r="J40" s="448" t="s">
        <v>883</v>
      </c>
      <c r="K40" s="460" t="s">
        <v>883</v>
      </c>
      <c r="L40" s="412" t="s">
        <v>888</v>
      </c>
      <c r="M40" s="415" t="s">
        <v>899</v>
      </c>
    </row>
    <row r="41" spans="1:13" ht="93.75" customHeight="1" x14ac:dyDescent="0.2">
      <c r="A41" s="845"/>
      <c r="B41" s="816"/>
      <c r="C41" s="819" t="s">
        <v>843</v>
      </c>
      <c r="D41" s="411" t="s">
        <v>836</v>
      </c>
      <c r="E41" s="822" t="s">
        <v>846</v>
      </c>
      <c r="F41" s="400" t="s">
        <v>853</v>
      </c>
      <c r="G41" s="424" t="s">
        <v>881</v>
      </c>
      <c r="H41" s="424" t="s">
        <v>891</v>
      </c>
      <c r="I41" s="459" t="s">
        <v>883</v>
      </c>
      <c r="J41" s="448" t="s">
        <v>883</v>
      </c>
      <c r="K41" s="460" t="s">
        <v>883</v>
      </c>
      <c r="L41" s="412" t="s">
        <v>888</v>
      </c>
      <c r="M41" s="415" t="s">
        <v>899</v>
      </c>
    </row>
    <row r="42" spans="1:13" ht="112.5" customHeight="1" x14ac:dyDescent="0.2">
      <c r="A42" s="845"/>
      <c r="B42" s="816"/>
      <c r="C42" s="820"/>
      <c r="D42" s="411" t="s">
        <v>837</v>
      </c>
      <c r="E42" s="823"/>
      <c r="F42" s="400" t="s">
        <v>852</v>
      </c>
      <c r="G42" s="424" t="s">
        <v>880</v>
      </c>
      <c r="H42" s="424" t="s">
        <v>894</v>
      </c>
      <c r="I42" s="459" t="s">
        <v>883</v>
      </c>
      <c r="J42" s="448" t="s">
        <v>883</v>
      </c>
      <c r="K42" s="460" t="s">
        <v>883</v>
      </c>
      <c r="L42" s="412" t="s">
        <v>888</v>
      </c>
      <c r="M42" s="415" t="s">
        <v>899</v>
      </c>
    </row>
    <row r="43" spans="1:13" ht="130.5" customHeight="1" x14ac:dyDescent="0.2">
      <c r="A43" s="845"/>
      <c r="B43" s="816"/>
      <c r="C43" s="819" t="s">
        <v>844</v>
      </c>
      <c r="D43" s="411" t="s">
        <v>838</v>
      </c>
      <c r="E43" s="822" t="s">
        <v>847</v>
      </c>
      <c r="F43" s="400" t="s">
        <v>851</v>
      </c>
      <c r="G43" s="422" t="s">
        <v>882</v>
      </c>
      <c r="H43" s="424" t="s">
        <v>891</v>
      </c>
      <c r="I43" s="459" t="s">
        <v>883</v>
      </c>
      <c r="J43" s="448" t="s">
        <v>883</v>
      </c>
      <c r="K43" s="460" t="s">
        <v>883</v>
      </c>
      <c r="L43" s="412" t="s">
        <v>888</v>
      </c>
      <c r="M43" s="415" t="s">
        <v>899</v>
      </c>
    </row>
    <row r="44" spans="1:13" ht="90.75" customHeight="1" x14ac:dyDescent="0.2">
      <c r="A44" s="845"/>
      <c r="B44" s="816"/>
      <c r="C44" s="821"/>
      <c r="D44" s="411" t="s">
        <v>839</v>
      </c>
      <c r="E44" s="824"/>
      <c r="F44" s="400" t="s">
        <v>851</v>
      </c>
      <c r="G44" s="422" t="s">
        <v>917</v>
      </c>
      <c r="H44" s="438" t="s">
        <v>895</v>
      </c>
      <c r="I44" s="459" t="s">
        <v>883</v>
      </c>
      <c r="J44" s="448" t="s">
        <v>883</v>
      </c>
      <c r="K44" s="460" t="s">
        <v>883</v>
      </c>
      <c r="L44" s="412" t="s">
        <v>888</v>
      </c>
      <c r="M44" s="415" t="s">
        <v>899</v>
      </c>
    </row>
    <row r="45" spans="1:13" ht="90" customHeight="1" x14ac:dyDescent="0.2">
      <c r="A45" s="845"/>
      <c r="B45" s="817"/>
      <c r="C45" s="820"/>
      <c r="D45" s="411" t="s">
        <v>840</v>
      </c>
      <c r="E45" s="823"/>
      <c r="F45" s="400" t="s">
        <v>851</v>
      </c>
      <c r="G45" s="422" t="s">
        <v>916</v>
      </c>
      <c r="H45" s="438" t="s">
        <v>896</v>
      </c>
      <c r="I45" s="459" t="s">
        <v>883</v>
      </c>
      <c r="J45" s="448" t="s">
        <v>883</v>
      </c>
      <c r="K45" s="460" t="s">
        <v>883</v>
      </c>
      <c r="L45" s="412" t="s">
        <v>888</v>
      </c>
      <c r="M45" s="415" t="s">
        <v>899</v>
      </c>
    </row>
    <row r="46" spans="1:13" ht="14.25" customHeight="1" x14ac:dyDescent="0.2">
      <c r="A46" s="851" t="s">
        <v>1012</v>
      </c>
      <c r="B46" s="852"/>
      <c r="C46" s="852"/>
      <c r="D46" s="852"/>
      <c r="E46" s="852"/>
      <c r="F46" s="852"/>
      <c r="G46" s="852"/>
      <c r="H46" s="852"/>
      <c r="I46" s="852"/>
      <c r="J46" s="852"/>
      <c r="K46" s="852"/>
      <c r="L46" s="852"/>
      <c r="M46" s="853"/>
    </row>
    <row r="47" spans="1:13" ht="18" customHeight="1" x14ac:dyDescent="0.2">
      <c r="A47" s="854"/>
      <c r="B47" s="854"/>
      <c r="C47" s="854"/>
      <c r="D47" s="854"/>
      <c r="E47" s="854"/>
      <c r="F47" s="854"/>
      <c r="G47" s="854"/>
      <c r="H47" s="854"/>
      <c r="I47" s="854"/>
      <c r="J47" s="854"/>
      <c r="K47" s="854"/>
      <c r="L47" s="854"/>
      <c r="M47" s="855"/>
    </row>
    <row r="48" spans="1:13" ht="102" x14ac:dyDescent="0.2">
      <c r="A48" s="845" t="s">
        <v>925</v>
      </c>
      <c r="B48" s="461" t="s">
        <v>259</v>
      </c>
      <c r="C48" s="461" t="s">
        <v>926</v>
      </c>
      <c r="D48" s="461" t="s">
        <v>927</v>
      </c>
      <c r="E48" s="461" t="s">
        <v>928</v>
      </c>
      <c r="F48" s="461" t="s">
        <v>929</v>
      </c>
      <c r="G48" s="462">
        <v>42788</v>
      </c>
      <c r="H48" s="461" t="s">
        <v>930</v>
      </c>
      <c r="I48" s="461" t="s">
        <v>931</v>
      </c>
      <c r="J48" s="461" t="s">
        <v>930</v>
      </c>
      <c r="K48" s="461" t="s">
        <v>932</v>
      </c>
      <c r="L48" s="461" t="s">
        <v>933</v>
      </c>
      <c r="M48" s="461" t="s">
        <v>934</v>
      </c>
    </row>
    <row r="49" spans="1:13" ht="102" x14ac:dyDescent="0.2">
      <c r="A49" s="845"/>
      <c r="B49" s="450" t="s">
        <v>259</v>
      </c>
      <c r="C49" s="450" t="s">
        <v>926</v>
      </c>
      <c r="D49" s="450" t="s">
        <v>935</v>
      </c>
      <c r="E49" s="450" t="s">
        <v>928</v>
      </c>
      <c r="F49" s="450" t="s">
        <v>929</v>
      </c>
      <c r="G49" s="451">
        <v>42789</v>
      </c>
      <c r="H49" s="450" t="s">
        <v>930</v>
      </c>
      <c r="I49" s="450" t="s">
        <v>936</v>
      </c>
      <c r="J49" s="450" t="s">
        <v>930</v>
      </c>
      <c r="K49" s="450" t="s">
        <v>932</v>
      </c>
      <c r="L49" s="450" t="s">
        <v>933</v>
      </c>
      <c r="M49" s="450" t="s">
        <v>934</v>
      </c>
    </row>
    <row r="50" spans="1:13" ht="114.75" x14ac:dyDescent="0.2">
      <c r="A50" s="845"/>
      <c r="B50" s="450" t="s">
        <v>259</v>
      </c>
      <c r="C50" s="450" t="s">
        <v>937</v>
      </c>
      <c r="D50" s="450" t="s">
        <v>938</v>
      </c>
      <c r="E50" s="450" t="s">
        <v>928</v>
      </c>
      <c r="F50" s="450" t="s">
        <v>929</v>
      </c>
      <c r="G50" s="451">
        <v>42790</v>
      </c>
      <c r="H50" s="450" t="s">
        <v>930</v>
      </c>
      <c r="I50" s="450" t="s">
        <v>939</v>
      </c>
      <c r="J50" s="450" t="s">
        <v>930</v>
      </c>
      <c r="K50" s="450" t="s">
        <v>932</v>
      </c>
      <c r="L50" s="450" t="s">
        <v>933</v>
      </c>
      <c r="M50" s="450" t="s">
        <v>934</v>
      </c>
    </row>
    <row r="51" spans="1:13" ht="114.75" x14ac:dyDescent="0.2">
      <c r="A51" s="845"/>
      <c r="B51" s="450" t="s">
        <v>259</v>
      </c>
      <c r="C51" s="450" t="s">
        <v>940</v>
      </c>
      <c r="D51" s="450" t="s">
        <v>941</v>
      </c>
      <c r="E51" s="450" t="s">
        <v>942</v>
      </c>
      <c r="F51" s="450" t="s">
        <v>943</v>
      </c>
      <c r="G51" s="451">
        <v>42807</v>
      </c>
      <c r="H51" s="452" t="s">
        <v>1023</v>
      </c>
      <c r="I51" s="450" t="s">
        <v>944</v>
      </c>
      <c r="J51" s="450" t="s">
        <v>945</v>
      </c>
      <c r="K51" s="450" t="s">
        <v>932</v>
      </c>
      <c r="L51" s="450" t="s">
        <v>946</v>
      </c>
      <c r="M51" s="450" t="s">
        <v>934</v>
      </c>
    </row>
    <row r="52" spans="1:13" ht="127.5" x14ac:dyDescent="0.2">
      <c r="A52" s="845"/>
      <c r="B52" s="450" t="s">
        <v>259</v>
      </c>
      <c r="C52" s="450" t="s">
        <v>947</v>
      </c>
      <c r="D52" s="450" t="s">
        <v>941</v>
      </c>
      <c r="E52" s="450" t="s">
        <v>942</v>
      </c>
      <c r="F52" s="450" t="s">
        <v>943</v>
      </c>
      <c r="G52" s="451">
        <v>42807</v>
      </c>
      <c r="H52" s="452" t="s">
        <v>1023</v>
      </c>
      <c r="I52" s="450" t="s">
        <v>944</v>
      </c>
      <c r="J52" s="450" t="s">
        <v>945</v>
      </c>
      <c r="K52" s="450" t="s">
        <v>932</v>
      </c>
      <c r="L52" s="450" t="s">
        <v>946</v>
      </c>
      <c r="M52" s="450" t="s">
        <v>934</v>
      </c>
    </row>
    <row r="53" spans="1:13" ht="165.75" x14ac:dyDescent="0.2">
      <c r="A53" s="845"/>
      <c r="B53" s="450" t="s">
        <v>259</v>
      </c>
      <c r="C53" s="450" t="s">
        <v>948</v>
      </c>
      <c r="D53" s="450" t="s">
        <v>949</v>
      </c>
      <c r="E53" s="450" t="s">
        <v>950</v>
      </c>
      <c r="F53" s="450" t="s">
        <v>929</v>
      </c>
      <c r="G53" s="451">
        <v>42833</v>
      </c>
      <c r="H53" s="450" t="s">
        <v>951</v>
      </c>
      <c r="I53" s="450" t="s">
        <v>952</v>
      </c>
      <c r="J53" s="450" t="s">
        <v>951</v>
      </c>
      <c r="K53" s="450" t="s">
        <v>932</v>
      </c>
      <c r="L53" s="453" t="s">
        <v>953</v>
      </c>
      <c r="M53" s="450" t="s">
        <v>934</v>
      </c>
    </row>
    <row r="54" spans="1:13" ht="102" x14ac:dyDescent="0.2">
      <c r="A54" s="845"/>
      <c r="B54" s="450" t="s">
        <v>259</v>
      </c>
      <c r="C54" s="450" t="s">
        <v>926</v>
      </c>
      <c r="D54" s="450" t="s">
        <v>927</v>
      </c>
      <c r="E54" s="450" t="s">
        <v>928</v>
      </c>
      <c r="F54" s="450" t="s">
        <v>929</v>
      </c>
      <c r="G54" s="451">
        <v>42880</v>
      </c>
      <c r="H54" s="450" t="s">
        <v>954</v>
      </c>
      <c r="I54" s="450" t="s">
        <v>931</v>
      </c>
      <c r="J54" s="450" t="s">
        <v>954</v>
      </c>
      <c r="K54" s="450" t="s">
        <v>932</v>
      </c>
      <c r="L54" s="450" t="s">
        <v>933</v>
      </c>
      <c r="M54" s="450" t="s">
        <v>934</v>
      </c>
    </row>
    <row r="55" spans="1:13" ht="102" x14ac:dyDescent="0.2">
      <c r="A55" s="845"/>
      <c r="B55" s="450" t="s">
        <v>259</v>
      </c>
      <c r="C55" s="450" t="s">
        <v>926</v>
      </c>
      <c r="D55" s="450" t="s">
        <v>935</v>
      </c>
      <c r="E55" s="450" t="s">
        <v>928</v>
      </c>
      <c r="F55" s="450" t="s">
        <v>929</v>
      </c>
      <c r="G55" s="451">
        <v>42881</v>
      </c>
      <c r="H55" s="450" t="s">
        <v>954</v>
      </c>
      <c r="I55" s="450" t="s">
        <v>936</v>
      </c>
      <c r="J55" s="450" t="s">
        <v>954</v>
      </c>
      <c r="K55" s="450" t="s">
        <v>932</v>
      </c>
      <c r="L55" s="450" t="s">
        <v>933</v>
      </c>
      <c r="M55" s="450" t="s">
        <v>934</v>
      </c>
    </row>
    <row r="56" spans="1:13" ht="114.75" x14ac:dyDescent="0.2">
      <c r="A56" s="845"/>
      <c r="B56" s="450" t="s">
        <v>259</v>
      </c>
      <c r="C56" s="450" t="s">
        <v>937</v>
      </c>
      <c r="D56" s="450" t="s">
        <v>938</v>
      </c>
      <c r="E56" s="450" t="s">
        <v>928</v>
      </c>
      <c r="F56" s="450" t="s">
        <v>929</v>
      </c>
      <c r="G56" s="451">
        <v>42882</v>
      </c>
      <c r="H56" s="450" t="s">
        <v>954</v>
      </c>
      <c r="I56" s="450" t="s">
        <v>939</v>
      </c>
      <c r="J56" s="450" t="s">
        <v>954</v>
      </c>
      <c r="K56" s="450" t="s">
        <v>932</v>
      </c>
      <c r="L56" s="450" t="s">
        <v>933</v>
      </c>
      <c r="M56" s="450" t="s">
        <v>934</v>
      </c>
    </row>
    <row r="57" spans="1:13" ht="114.75" x14ac:dyDescent="0.2">
      <c r="A57" s="845"/>
      <c r="B57" s="450" t="s">
        <v>259</v>
      </c>
      <c r="C57" s="450" t="s">
        <v>940</v>
      </c>
      <c r="D57" s="450" t="s">
        <v>941</v>
      </c>
      <c r="E57" s="450" t="s">
        <v>942</v>
      </c>
      <c r="F57" s="450" t="s">
        <v>943</v>
      </c>
      <c r="G57" s="454" t="s">
        <v>955</v>
      </c>
      <c r="H57" s="452" t="s">
        <v>1023</v>
      </c>
      <c r="I57" s="450" t="s">
        <v>944</v>
      </c>
      <c r="J57" s="450" t="s">
        <v>945</v>
      </c>
      <c r="K57" s="450" t="s">
        <v>932</v>
      </c>
      <c r="L57" s="450" t="s">
        <v>946</v>
      </c>
      <c r="M57" s="450" t="s">
        <v>934</v>
      </c>
    </row>
    <row r="58" spans="1:13" ht="127.5" x14ac:dyDescent="0.2">
      <c r="A58" s="845"/>
      <c r="B58" s="450" t="s">
        <v>259</v>
      </c>
      <c r="C58" s="450" t="s">
        <v>947</v>
      </c>
      <c r="D58" s="450" t="s">
        <v>941</v>
      </c>
      <c r="E58" s="450" t="s">
        <v>942</v>
      </c>
      <c r="F58" s="450" t="s">
        <v>943</v>
      </c>
      <c r="G58" s="454" t="s">
        <v>955</v>
      </c>
      <c r="H58" s="452" t="s">
        <v>1023</v>
      </c>
      <c r="I58" s="450" t="s">
        <v>944</v>
      </c>
      <c r="J58" s="450" t="s">
        <v>945</v>
      </c>
      <c r="K58" s="450" t="s">
        <v>932</v>
      </c>
      <c r="L58" s="450" t="s">
        <v>946</v>
      </c>
      <c r="M58" s="450" t="s">
        <v>934</v>
      </c>
    </row>
    <row r="59" spans="1:13" ht="102" x14ac:dyDescent="0.2">
      <c r="A59" s="845"/>
      <c r="B59" s="450" t="s">
        <v>259</v>
      </c>
      <c r="C59" s="450" t="s">
        <v>956</v>
      </c>
      <c r="D59" s="450" t="s">
        <v>927</v>
      </c>
      <c r="E59" s="450" t="s">
        <v>928</v>
      </c>
      <c r="F59" s="450" t="s">
        <v>929</v>
      </c>
      <c r="G59" s="451">
        <v>42970</v>
      </c>
      <c r="H59" s="450" t="s">
        <v>913</v>
      </c>
      <c r="I59" s="450" t="s">
        <v>931</v>
      </c>
      <c r="J59" s="450" t="s">
        <v>913</v>
      </c>
      <c r="K59" s="450" t="s">
        <v>932</v>
      </c>
      <c r="L59" s="450" t="s">
        <v>933</v>
      </c>
      <c r="M59" s="450" t="s">
        <v>934</v>
      </c>
    </row>
    <row r="60" spans="1:13" ht="102" x14ac:dyDescent="0.2">
      <c r="A60" s="845"/>
      <c r="B60" s="450" t="s">
        <v>259</v>
      </c>
      <c r="C60" s="450" t="s">
        <v>957</v>
      </c>
      <c r="D60" s="450" t="s">
        <v>935</v>
      </c>
      <c r="E60" s="450" t="s">
        <v>928</v>
      </c>
      <c r="F60" s="450" t="s">
        <v>929</v>
      </c>
      <c r="G60" s="451">
        <v>42971</v>
      </c>
      <c r="H60" s="450" t="s">
        <v>913</v>
      </c>
      <c r="I60" s="450" t="s">
        <v>936</v>
      </c>
      <c r="J60" s="450" t="s">
        <v>913</v>
      </c>
      <c r="K60" s="450" t="s">
        <v>932</v>
      </c>
      <c r="L60" s="450" t="s">
        <v>933</v>
      </c>
      <c r="M60" s="450" t="s">
        <v>934</v>
      </c>
    </row>
    <row r="61" spans="1:13" ht="114.75" x14ac:dyDescent="0.2">
      <c r="A61" s="845"/>
      <c r="B61" s="450" t="s">
        <v>259</v>
      </c>
      <c r="C61" s="450" t="s">
        <v>937</v>
      </c>
      <c r="D61" s="450" t="s">
        <v>938</v>
      </c>
      <c r="E61" s="450" t="s">
        <v>928</v>
      </c>
      <c r="F61" s="450" t="s">
        <v>929</v>
      </c>
      <c r="G61" s="451">
        <v>42972</v>
      </c>
      <c r="H61" s="450" t="s">
        <v>913</v>
      </c>
      <c r="I61" s="450" t="s">
        <v>939</v>
      </c>
      <c r="J61" s="450" t="s">
        <v>913</v>
      </c>
      <c r="K61" s="450" t="s">
        <v>932</v>
      </c>
      <c r="L61" s="450" t="s">
        <v>933</v>
      </c>
      <c r="M61" s="450" t="s">
        <v>934</v>
      </c>
    </row>
    <row r="62" spans="1:13" ht="102" x14ac:dyDescent="0.2">
      <c r="A62" s="845"/>
      <c r="B62" s="450" t="s">
        <v>259</v>
      </c>
      <c r="C62" s="450" t="s">
        <v>956</v>
      </c>
      <c r="D62" s="450" t="s">
        <v>927</v>
      </c>
      <c r="E62" s="450" t="s">
        <v>928</v>
      </c>
      <c r="F62" s="450" t="s">
        <v>929</v>
      </c>
      <c r="G62" s="451">
        <v>43019</v>
      </c>
      <c r="H62" s="450" t="s">
        <v>958</v>
      </c>
      <c r="I62" s="450" t="s">
        <v>931</v>
      </c>
      <c r="J62" s="450" t="s">
        <v>958</v>
      </c>
      <c r="K62" s="450" t="s">
        <v>932</v>
      </c>
      <c r="L62" s="450" t="s">
        <v>933</v>
      </c>
      <c r="M62" s="450" t="s">
        <v>934</v>
      </c>
    </row>
    <row r="63" spans="1:13" ht="102" x14ac:dyDescent="0.2">
      <c r="A63" s="845"/>
      <c r="B63" s="450" t="s">
        <v>259</v>
      </c>
      <c r="C63" s="450" t="s">
        <v>957</v>
      </c>
      <c r="D63" s="450" t="s">
        <v>935</v>
      </c>
      <c r="E63" s="450" t="s">
        <v>928</v>
      </c>
      <c r="F63" s="450" t="s">
        <v>929</v>
      </c>
      <c r="G63" s="451">
        <v>43020</v>
      </c>
      <c r="H63" s="450" t="s">
        <v>958</v>
      </c>
      <c r="I63" s="450" t="s">
        <v>936</v>
      </c>
      <c r="J63" s="450" t="s">
        <v>958</v>
      </c>
      <c r="K63" s="450" t="s">
        <v>932</v>
      </c>
      <c r="L63" s="450" t="s">
        <v>933</v>
      </c>
      <c r="M63" s="450" t="s">
        <v>934</v>
      </c>
    </row>
    <row r="64" spans="1:13" ht="114.75" x14ac:dyDescent="0.2">
      <c r="A64" s="845"/>
      <c r="B64" s="450" t="s">
        <v>259</v>
      </c>
      <c r="C64" s="450" t="s">
        <v>937</v>
      </c>
      <c r="D64" s="450" t="s">
        <v>938</v>
      </c>
      <c r="E64" s="450" t="s">
        <v>928</v>
      </c>
      <c r="F64" s="450" t="s">
        <v>929</v>
      </c>
      <c r="G64" s="451">
        <v>43021</v>
      </c>
      <c r="H64" s="450" t="s">
        <v>958</v>
      </c>
      <c r="I64" s="450" t="s">
        <v>939</v>
      </c>
      <c r="J64" s="450" t="s">
        <v>958</v>
      </c>
      <c r="K64" s="450" t="s">
        <v>932</v>
      </c>
      <c r="L64" s="450" t="s">
        <v>933</v>
      </c>
      <c r="M64" s="450" t="s">
        <v>934</v>
      </c>
    </row>
    <row r="65" spans="1:13" ht="14.25" customHeight="1" x14ac:dyDescent="0.2">
      <c r="A65" s="846" t="s">
        <v>1013</v>
      </c>
      <c r="B65" s="847"/>
      <c r="C65" s="847"/>
      <c r="D65" s="847"/>
      <c r="E65" s="847"/>
      <c r="F65" s="847"/>
      <c r="G65" s="847"/>
      <c r="H65" s="847"/>
      <c r="I65" s="847"/>
      <c r="J65" s="847"/>
      <c r="K65" s="847"/>
      <c r="L65" s="847"/>
      <c r="M65" s="848"/>
    </row>
    <row r="66" spans="1:13" ht="18" customHeight="1" x14ac:dyDescent="0.2">
      <c r="A66" s="849"/>
      <c r="B66" s="849"/>
      <c r="C66" s="849"/>
      <c r="D66" s="849"/>
      <c r="E66" s="849"/>
      <c r="F66" s="849"/>
      <c r="G66" s="849"/>
      <c r="H66" s="849"/>
      <c r="I66" s="849"/>
      <c r="J66" s="849"/>
      <c r="K66" s="849"/>
      <c r="L66" s="849"/>
      <c r="M66" s="850"/>
    </row>
    <row r="67" spans="1:13" ht="102" customHeight="1" x14ac:dyDescent="0.2">
      <c r="A67" s="808" t="s">
        <v>1013</v>
      </c>
      <c r="B67" s="450" t="s">
        <v>259</v>
      </c>
      <c r="C67" s="450" t="s">
        <v>959</v>
      </c>
      <c r="D67" s="450" t="s">
        <v>960</v>
      </c>
      <c r="E67" s="450" t="s">
        <v>961</v>
      </c>
      <c r="F67" s="450" t="s">
        <v>962</v>
      </c>
      <c r="G67" s="451">
        <v>42858</v>
      </c>
      <c r="H67" s="452" t="s">
        <v>963</v>
      </c>
      <c r="I67" s="450" t="s">
        <v>964</v>
      </c>
      <c r="J67" s="452" t="s">
        <v>963</v>
      </c>
      <c r="K67" s="450" t="s">
        <v>965</v>
      </c>
      <c r="L67" s="453" t="s">
        <v>966</v>
      </c>
      <c r="M67" s="450" t="s">
        <v>967</v>
      </c>
    </row>
    <row r="68" spans="1:13" ht="102" x14ac:dyDescent="0.2">
      <c r="A68" s="809"/>
      <c r="B68" s="450" t="s">
        <v>259</v>
      </c>
      <c r="C68" s="450" t="s">
        <v>959</v>
      </c>
      <c r="D68" s="450" t="s">
        <v>960</v>
      </c>
      <c r="E68" s="450" t="s">
        <v>961</v>
      </c>
      <c r="F68" s="450" t="s">
        <v>962</v>
      </c>
      <c r="G68" s="451">
        <v>42860</v>
      </c>
      <c r="H68" s="452" t="s">
        <v>968</v>
      </c>
      <c r="I68" s="450" t="s">
        <v>964</v>
      </c>
      <c r="J68" s="452" t="s">
        <v>968</v>
      </c>
      <c r="K68" s="450" t="s">
        <v>969</v>
      </c>
      <c r="L68" s="453" t="s">
        <v>966</v>
      </c>
      <c r="M68" s="450" t="s">
        <v>967</v>
      </c>
    </row>
    <row r="69" spans="1:13" ht="102" x14ac:dyDescent="0.2">
      <c r="A69" s="809"/>
      <c r="B69" s="450" t="s">
        <v>259</v>
      </c>
      <c r="C69" s="450" t="s">
        <v>959</v>
      </c>
      <c r="D69" s="450" t="s">
        <v>960</v>
      </c>
      <c r="E69" s="450" t="s">
        <v>961</v>
      </c>
      <c r="F69" s="450" t="s">
        <v>962</v>
      </c>
      <c r="G69" s="451">
        <v>42865</v>
      </c>
      <c r="H69" s="452" t="s">
        <v>970</v>
      </c>
      <c r="I69" s="450" t="s">
        <v>964</v>
      </c>
      <c r="J69" s="452" t="s">
        <v>970</v>
      </c>
      <c r="K69" s="450" t="s">
        <v>971</v>
      </c>
      <c r="L69" s="453" t="s">
        <v>966</v>
      </c>
      <c r="M69" s="450" t="s">
        <v>967</v>
      </c>
    </row>
    <row r="70" spans="1:13" ht="102" x14ac:dyDescent="0.2">
      <c r="A70" s="809"/>
      <c r="B70" s="450" t="s">
        <v>259</v>
      </c>
      <c r="C70" s="450" t="s">
        <v>959</v>
      </c>
      <c r="D70" s="450" t="s">
        <v>960</v>
      </c>
      <c r="E70" s="450" t="s">
        <v>961</v>
      </c>
      <c r="F70" s="450" t="s">
        <v>962</v>
      </c>
      <c r="G70" s="451">
        <v>42867</v>
      </c>
      <c r="H70" s="452" t="s">
        <v>760</v>
      </c>
      <c r="I70" s="450" t="s">
        <v>964</v>
      </c>
      <c r="J70" s="452" t="s">
        <v>760</v>
      </c>
      <c r="K70" s="450" t="s">
        <v>972</v>
      </c>
      <c r="L70" s="453" t="s">
        <v>966</v>
      </c>
      <c r="M70" s="450" t="s">
        <v>967</v>
      </c>
    </row>
    <row r="71" spans="1:13" ht="102" x14ac:dyDescent="0.2">
      <c r="A71" s="809"/>
      <c r="B71" s="450" t="s">
        <v>259</v>
      </c>
      <c r="C71" s="450" t="s">
        <v>959</v>
      </c>
      <c r="D71" s="450" t="s">
        <v>960</v>
      </c>
      <c r="E71" s="450" t="s">
        <v>961</v>
      </c>
      <c r="F71" s="450" t="s">
        <v>962</v>
      </c>
      <c r="G71" s="451">
        <v>42872</v>
      </c>
      <c r="H71" s="450" t="s">
        <v>973</v>
      </c>
      <c r="I71" s="450" t="s">
        <v>964</v>
      </c>
      <c r="J71" s="450" t="s">
        <v>973</v>
      </c>
      <c r="K71" s="450" t="s">
        <v>974</v>
      </c>
      <c r="L71" s="453" t="s">
        <v>966</v>
      </c>
      <c r="M71" s="450" t="s">
        <v>967</v>
      </c>
    </row>
    <row r="72" spans="1:13" ht="102" x14ac:dyDescent="0.2">
      <c r="A72" s="809"/>
      <c r="B72" s="450" t="s">
        <v>259</v>
      </c>
      <c r="C72" s="450" t="s">
        <v>959</v>
      </c>
      <c r="D72" s="450" t="s">
        <v>960</v>
      </c>
      <c r="E72" s="450" t="s">
        <v>961</v>
      </c>
      <c r="F72" s="450" t="s">
        <v>962</v>
      </c>
      <c r="G72" s="451">
        <v>42874</v>
      </c>
      <c r="H72" s="452" t="s">
        <v>975</v>
      </c>
      <c r="I72" s="450" t="s">
        <v>964</v>
      </c>
      <c r="J72" s="452" t="s">
        <v>975</v>
      </c>
      <c r="K72" s="450" t="s">
        <v>976</v>
      </c>
      <c r="L72" s="453" t="s">
        <v>966</v>
      </c>
      <c r="M72" s="450" t="s">
        <v>967</v>
      </c>
    </row>
    <row r="73" spans="1:13" ht="102" x14ac:dyDescent="0.2">
      <c r="A73" s="809"/>
      <c r="B73" s="450" t="s">
        <v>259</v>
      </c>
      <c r="C73" s="450" t="s">
        <v>959</v>
      </c>
      <c r="D73" s="450" t="s">
        <v>960</v>
      </c>
      <c r="E73" s="450" t="s">
        <v>961</v>
      </c>
      <c r="F73" s="450" t="s">
        <v>962</v>
      </c>
      <c r="G73" s="451">
        <v>42877</v>
      </c>
      <c r="H73" s="452" t="s">
        <v>977</v>
      </c>
      <c r="I73" s="450" t="s">
        <v>964</v>
      </c>
      <c r="J73" s="452" t="s">
        <v>977</v>
      </c>
      <c r="K73" s="450" t="s">
        <v>978</v>
      </c>
      <c r="L73" s="453" t="s">
        <v>966</v>
      </c>
      <c r="M73" s="450" t="s">
        <v>967</v>
      </c>
    </row>
    <row r="74" spans="1:13" ht="102" x14ac:dyDescent="0.2">
      <c r="A74" s="809"/>
      <c r="B74" s="450" t="s">
        <v>259</v>
      </c>
      <c r="C74" s="450" t="s">
        <v>959</v>
      </c>
      <c r="D74" s="450" t="s">
        <v>960</v>
      </c>
      <c r="E74" s="450" t="s">
        <v>961</v>
      </c>
      <c r="F74" s="450" t="s">
        <v>962</v>
      </c>
      <c r="G74" s="451">
        <v>42879</v>
      </c>
      <c r="H74" s="452" t="s">
        <v>979</v>
      </c>
      <c r="I74" s="450" t="s">
        <v>964</v>
      </c>
      <c r="J74" s="452" t="s">
        <v>979</v>
      </c>
      <c r="K74" s="450" t="s">
        <v>980</v>
      </c>
      <c r="L74" s="453" t="s">
        <v>966</v>
      </c>
      <c r="M74" s="450" t="s">
        <v>967</v>
      </c>
    </row>
    <row r="75" spans="1:13" ht="102" x14ac:dyDescent="0.2">
      <c r="A75" s="809"/>
      <c r="B75" s="450" t="s">
        <v>259</v>
      </c>
      <c r="C75" s="450" t="s">
        <v>959</v>
      </c>
      <c r="D75" s="450" t="s">
        <v>960</v>
      </c>
      <c r="E75" s="450" t="s">
        <v>961</v>
      </c>
      <c r="F75" s="450" t="s">
        <v>962</v>
      </c>
      <c r="G75" s="451">
        <v>42881</v>
      </c>
      <c r="H75" s="452" t="s">
        <v>981</v>
      </c>
      <c r="I75" s="450" t="s">
        <v>964</v>
      </c>
      <c r="J75" s="452" t="s">
        <v>981</v>
      </c>
      <c r="K75" s="450" t="s">
        <v>982</v>
      </c>
      <c r="L75" s="453" t="s">
        <v>966</v>
      </c>
      <c r="M75" s="450" t="s">
        <v>967</v>
      </c>
    </row>
    <row r="76" spans="1:13" ht="102" x14ac:dyDescent="0.2">
      <c r="A76" s="809"/>
      <c r="B76" s="463" t="s">
        <v>259</v>
      </c>
      <c r="C76" s="463" t="s">
        <v>959</v>
      </c>
      <c r="D76" s="463" t="s">
        <v>960</v>
      </c>
      <c r="E76" s="463" t="s">
        <v>961</v>
      </c>
      <c r="F76" s="463" t="s">
        <v>962</v>
      </c>
      <c r="G76" s="464">
        <v>42886</v>
      </c>
      <c r="H76" s="465" t="s">
        <v>983</v>
      </c>
      <c r="I76" s="450" t="s">
        <v>964</v>
      </c>
      <c r="J76" s="465" t="s">
        <v>983</v>
      </c>
      <c r="K76" s="450" t="s">
        <v>984</v>
      </c>
      <c r="L76" s="453" t="s">
        <v>966</v>
      </c>
      <c r="M76" s="450" t="s">
        <v>967</v>
      </c>
    </row>
    <row r="77" spans="1:13" ht="267.75" x14ac:dyDescent="0.2">
      <c r="A77" s="809"/>
      <c r="B77" s="450" t="s">
        <v>259</v>
      </c>
      <c r="C77" s="450" t="s">
        <v>959</v>
      </c>
      <c r="D77" s="450" t="s">
        <v>960</v>
      </c>
      <c r="E77" s="450" t="s">
        <v>961</v>
      </c>
      <c r="F77" s="450" t="s">
        <v>962</v>
      </c>
      <c r="G77" s="466">
        <v>42887</v>
      </c>
      <c r="H77" s="452" t="s">
        <v>985</v>
      </c>
      <c r="I77" s="450" t="s">
        <v>964</v>
      </c>
      <c r="J77" s="452" t="s">
        <v>985</v>
      </c>
      <c r="K77" s="450" t="s">
        <v>986</v>
      </c>
      <c r="L77" s="453" t="s">
        <v>966</v>
      </c>
      <c r="M77" s="450" t="s">
        <v>967</v>
      </c>
    </row>
    <row r="78" spans="1:13" ht="102" x14ac:dyDescent="0.2">
      <c r="A78" s="809"/>
      <c r="B78" s="450" t="s">
        <v>259</v>
      </c>
      <c r="C78" s="450" t="s">
        <v>959</v>
      </c>
      <c r="D78" s="450" t="s">
        <v>960</v>
      </c>
      <c r="E78" s="450" t="s">
        <v>961</v>
      </c>
      <c r="F78" s="450" t="s">
        <v>962</v>
      </c>
      <c r="G78" s="466">
        <v>42893</v>
      </c>
      <c r="H78" s="452" t="s">
        <v>826</v>
      </c>
      <c r="I78" s="450" t="s">
        <v>964</v>
      </c>
      <c r="J78" s="450" t="s">
        <v>826</v>
      </c>
      <c r="K78" s="450" t="s">
        <v>987</v>
      </c>
      <c r="L78" s="453" t="s">
        <v>966</v>
      </c>
      <c r="M78" s="450" t="s">
        <v>967</v>
      </c>
    </row>
    <row r="79" spans="1:13" ht="102" x14ac:dyDescent="0.2">
      <c r="A79" s="809"/>
      <c r="B79" s="450" t="s">
        <v>259</v>
      </c>
      <c r="C79" s="450" t="s">
        <v>959</v>
      </c>
      <c r="D79" s="450" t="s">
        <v>960</v>
      </c>
      <c r="E79" s="450" t="s">
        <v>961</v>
      </c>
      <c r="F79" s="450" t="s">
        <v>962</v>
      </c>
      <c r="G79" s="466">
        <v>42895</v>
      </c>
      <c r="H79" s="452" t="s">
        <v>988</v>
      </c>
      <c r="I79" s="450" t="s">
        <v>964</v>
      </c>
      <c r="J79" s="452" t="s">
        <v>988</v>
      </c>
      <c r="K79" s="450" t="s">
        <v>969</v>
      </c>
      <c r="L79" s="453" t="s">
        <v>966</v>
      </c>
      <c r="M79" s="450" t="s">
        <v>967</v>
      </c>
    </row>
    <row r="80" spans="1:13" ht="102" x14ac:dyDescent="0.2">
      <c r="A80" s="809"/>
      <c r="B80" s="450" t="s">
        <v>259</v>
      </c>
      <c r="C80" s="450" t="s">
        <v>959</v>
      </c>
      <c r="D80" s="450" t="s">
        <v>960</v>
      </c>
      <c r="E80" s="450" t="s">
        <v>961</v>
      </c>
      <c r="F80" s="450" t="s">
        <v>962</v>
      </c>
      <c r="G80" s="466">
        <v>42921</v>
      </c>
      <c r="H80" s="450" t="s">
        <v>989</v>
      </c>
      <c r="I80" s="450" t="s">
        <v>964</v>
      </c>
      <c r="J80" s="450" t="s">
        <v>989</v>
      </c>
      <c r="K80" s="467" t="s">
        <v>990</v>
      </c>
      <c r="L80" s="453" t="s">
        <v>966</v>
      </c>
      <c r="M80" s="450" t="s">
        <v>967</v>
      </c>
    </row>
    <row r="81" spans="1:13" ht="102" x14ac:dyDescent="0.2">
      <c r="A81" s="809"/>
      <c r="B81" s="450" t="s">
        <v>259</v>
      </c>
      <c r="C81" s="450" t="s">
        <v>959</v>
      </c>
      <c r="D81" s="450" t="s">
        <v>960</v>
      </c>
      <c r="E81" s="450" t="s">
        <v>961</v>
      </c>
      <c r="F81" s="450" t="s">
        <v>962</v>
      </c>
      <c r="G81" s="466">
        <v>42923</v>
      </c>
      <c r="H81" s="452" t="s">
        <v>913</v>
      </c>
      <c r="I81" s="450" t="s">
        <v>964</v>
      </c>
      <c r="J81" s="452" t="s">
        <v>913</v>
      </c>
      <c r="K81" s="467" t="s">
        <v>991</v>
      </c>
      <c r="L81" s="453" t="s">
        <v>966</v>
      </c>
      <c r="M81" s="450" t="s">
        <v>967</v>
      </c>
    </row>
    <row r="82" spans="1:13" ht="102" x14ac:dyDescent="0.2">
      <c r="A82" s="809"/>
      <c r="B82" s="450" t="s">
        <v>259</v>
      </c>
      <c r="C82" s="450" t="s">
        <v>959</v>
      </c>
      <c r="D82" s="450" t="s">
        <v>960</v>
      </c>
      <c r="E82" s="450" t="s">
        <v>961</v>
      </c>
      <c r="F82" s="450" t="s">
        <v>962</v>
      </c>
      <c r="G82" s="466">
        <v>42928</v>
      </c>
      <c r="H82" s="452" t="s">
        <v>992</v>
      </c>
      <c r="I82" s="450" t="s">
        <v>964</v>
      </c>
      <c r="J82" s="452" t="s">
        <v>992</v>
      </c>
      <c r="K82" s="467" t="s">
        <v>993</v>
      </c>
      <c r="L82" s="453" t="s">
        <v>966</v>
      </c>
      <c r="M82" s="450" t="s">
        <v>967</v>
      </c>
    </row>
    <row r="83" spans="1:13" ht="102" x14ac:dyDescent="0.2">
      <c r="A83" s="809"/>
      <c r="B83" s="450" t="s">
        <v>259</v>
      </c>
      <c r="C83" s="450" t="s">
        <v>959</v>
      </c>
      <c r="D83" s="450" t="s">
        <v>960</v>
      </c>
      <c r="E83" s="450" t="s">
        <v>961</v>
      </c>
      <c r="F83" s="450" t="s">
        <v>962</v>
      </c>
      <c r="G83" s="466">
        <v>42930</v>
      </c>
      <c r="H83" s="452" t="s">
        <v>994</v>
      </c>
      <c r="I83" s="450" t="s">
        <v>964</v>
      </c>
      <c r="J83" s="452" t="s">
        <v>994</v>
      </c>
      <c r="K83" s="467" t="s">
        <v>991</v>
      </c>
      <c r="L83" s="453" t="s">
        <v>966</v>
      </c>
      <c r="M83" s="450" t="s">
        <v>967</v>
      </c>
    </row>
    <row r="84" spans="1:13" ht="102" x14ac:dyDescent="0.2">
      <c r="A84" s="809"/>
      <c r="B84" s="450" t="s">
        <v>259</v>
      </c>
      <c r="C84" s="450" t="s">
        <v>959</v>
      </c>
      <c r="D84" s="450" t="s">
        <v>960</v>
      </c>
      <c r="E84" s="450" t="s">
        <v>961</v>
      </c>
      <c r="F84" s="450" t="s">
        <v>962</v>
      </c>
      <c r="G84" s="466">
        <v>42933</v>
      </c>
      <c r="H84" s="452" t="s">
        <v>995</v>
      </c>
      <c r="I84" s="450" t="s">
        <v>964</v>
      </c>
      <c r="J84" s="452" t="s">
        <v>995</v>
      </c>
      <c r="K84" s="468" t="s">
        <v>996</v>
      </c>
      <c r="L84" s="453" t="s">
        <v>966</v>
      </c>
      <c r="M84" s="450" t="s">
        <v>967</v>
      </c>
    </row>
    <row r="85" spans="1:13" ht="102" x14ac:dyDescent="0.2">
      <c r="A85" s="809"/>
      <c r="B85" s="450" t="s">
        <v>259</v>
      </c>
      <c r="C85" s="450" t="s">
        <v>959</v>
      </c>
      <c r="D85" s="450" t="s">
        <v>960</v>
      </c>
      <c r="E85" s="450" t="s">
        <v>961</v>
      </c>
      <c r="F85" s="450" t="s">
        <v>962</v>
      </c>
      <c r="G85" s="466">
        <v>42935</v>
      </c>
      <c r="H85" s="452" t="s">
        <v>997</v>
      </c>
      <c r="I85" s="450" t="s">
        <v>964</v>
      </c>
      <c r="J85" s="452" t="s">
        <v>997</v>
      </c>
      <c r="K85" s="467" t="s">
        <v>998</v>
      </c>
      <c r="L85" s="453" t="s">
        <v>966</v>
      </c>
      <c r="M85" s="450" t="s">
        <v>967</v>
      </c>
    </row>
    <row r="86" spans="1:13" ht="102" x14ac:dyDescent="0.2">
      <c r="A86" s="809"/>
      <c r="B86" s="450" t="s">
        <v>259</v>
      </c>
      <c r="C86" s="450" t="s">
        <v>959</v>
      </c>
      <c r="D86" s="450" t="s">
        <v>960</v>
      </c>
      <c r="E86" s="450" t="s">
        <v>961</v>
      </c>
      <c r="F86" s="450" t="s">
        <v>962</v>
      </c>
      <c r="G86" s="466">
        <v>42937</v>
      </c>
      <c r="H86" s="452" t="s">
        <v>999</v>
      </c>
      <c r="I86" s="450" t="s">
        <v>964</v>
      </c>
      <c r="J86" s="452" t="s">
        <v>999</v>
      </c>
      <c r="K86" s="468" t="s">
        <v>965</v>
      </c>
      <c r="L86" s="453" t="s">
        <v>966</v>
      </c>
      <c r="M86" s="450" t="s">
        <v>967</v>
      </c>
    </row>
    <row r="87" spans="1:13" ht="102" x14ac:dyDescent="0.2">
      <c r="A87" s="809"/>
      <c r="B87" s="450" t="s">
        <v>259</v>
      </c>
      <c r="C87" s="450" t="s">
        <v>959</v>
      </c>
      <c r="D87" s="450" t="s">
        <v>960</v>
      </c>
      <c r="E87" s="450" t="s">
        <v>961</v>
      </c>
      <c r="F87" s="450" t="s">
        <v>962</v>
      </c>
      <c r="G87" s="466">
        <v>42942</v>
      </c>
      <c r="H87" s="450" t="s">
        <v>1000</v>
      </c>
      <c r="I87" s="450" t="s">
        <v>964</v>
      </c>
      <c r="J87" s="452" t="s">
        <v>1000</v>
      </c>
      <c r="K87" s="469" t="s">
        <v>1001</v>
      </c>
      <c r="L87" s="453" t="s">
        <v>966</v>
      </c>
      <c r="M87" s="450" t="s">
        <v>967</v>
      </c>
    </row>
    <row r="88" spans="1:13" ht="102" x14ac:dyDescent="0.2">
      <c r="A88" s="809"/>
      <c r="B88" s="450" t="s">
        <v>259</v>
      </c>
      <c r="C88" s="450" t="s">
        <v>959</v>
      </c>
      <c r="D88" s="450" t="s">
        <v>960</v>
      </c>
      <c r="E88" s="450" t="s">
        <v>961</v>
      </c>
      <c r="F88" s="450" t="s">
        <v>962</v>
      </c>
      <c r="G88" s="466">
        <v>42944</v>
      </c>
      <c r="H88" s="452" t="s">
        <v>1002</v>
      </c>
      <c r="I88" s="450" t="s">
        <v>964</v>
      </c>
      <c r="J88" s="452" t="s">
        <v>1002</v>
      </c>
      <c r="K88" s="469" t="s">
        <v>972</v>
      </c>
      <c r="L88" s="453" t="s">
        <v>966</v>
      </c>
      <c r="M88" s="450" t="s">
        <v>967</v>
      </c>
    </row>
    <row r="89" spans="1:13" ht="102" x14ac:dyDescent="0.2">
      <c r="A89" s="809"/>
      <c r="B89" s="450" t="s">
        <v>259</v>
      </c>
      <c r="C89" s="450" t="s">
        <v>959</v>
      </c>
      <c r="D89" s="450" t="s">
        <v>960</v>
      </c>
      <c r="E89" s="450" t="s">
        <v>961</v>
      </c>
      <c r="F89" s="450" t="s">
        <v>962</v>
      </c>
      <c r="G89" s="466">
        <v>42947</v>
      </c>
      <c r="H89" s="450" t="s">
        <v>1003</v>
      </c>
      <c r="I89" s="450" t="s">
        <v>964</v>
      </c>
      <c r="J89" s="452" t="s">
        <v>1003</v>
      </c>
      <c r="K89" s="469" t="s">
        <v>1004</v>
      </c>
      <c r="L89" s="453" t="s">
        <v>966</v>
      </c>
      <c r="M89" s="450" t="s">
        <v>967</v>
      </c>
    </row>
    <row r="90" spans="1:13" ht="102" x14ac:dyDescent="0.2">
      <c r="A90" s="809"/>
      <c r="B90" s="450" t="s">
        <v>259</v>
      </c>
      <c r="C90" s="450" t="s">
        <v>959</v>
      </c>
      <c r="D90" s="450" t="s">
        <v>960</v>
      </c>
      <c r="E90" s="450" t="s">
        <v>961</v>
      </c>
      <c r="F90" s="450" t="s">
        <v>962</v>
      </c>
      <c r="G90" s="466">
        <v>42949</v>
      </c>
      <c r="H90" s="452" t="s">
        <v>1005</v>
      </c>
      <c r="I90" s="450" t="s">
        <v>964</v>
      </c>
      <c r="J90" s="452" t="s">
        <v>1005</v>
      </c>
      <c r="K90" s="450" t="s">
        <v>1006</v>
      </c>
      <c r="L90" s="453" t="s">
        <v>966</v>
      </c>
      <c r="M90" s="450" t="s">
        <v>967</v>
      </c>
    </row>
    <row r="91" spans="1:13" ht="102" x14ac:dyDescent="0.2">
      <c r="A91" s="809"/>
      <c r="B91" s="450" t="s">
        <v>259</v>
      </c>
      <c r="C91" s="450" t="s">
        <v>959</v>
      </c>
      <c r="D91" s="450" t="s">
        <v>960</v>
      </c>
      <c r="E91" s="450" t="s">
        <v>961</v>
      </c>
      <c r="F91" s="450" t="s">
        <v>962</v>
      </c>
      <c r="G91" s="466">
        <v>42951</v>
      </c>
      <c r="H91" s="452" t="s">
        <v>1007</v>
      </c>
      <c r="I91" s="450" t="s">
        <v>964</v>
      </c>
      <c r="J91" s="452" t="s">
        <v>1007</v>
      </c>
      <c r="K91" s="450" t="s">
        <v>1008</v>
      </c>
      <c r="L91" s="453" t="s">
        <v>966</v>
      </c>
      <c r="M91" s="450" t="s">
        <v>967</v>
      </c>
    </row>
    <row r="92" spans="1:13" ht="102" x14ac:dyDescent="0.2">
      <c r="A92" s="809"/>
      <c r="B92" s="450" t="s">
        <v>259</v>
      </c>
      <c r="C92" s="450" t="s">
        <v>959</v>
      </c>
      <c r="D92" s="450" t="s">
        <v>960</v>
      </c>
      <c r="E92" s="450" t="s">
        <v>961</v>
      </c>
      <c r="F92" s="450" t="s">
        <v>962</v>
      </c>
      <c r="G92" s="466">
        <v>42956</v>
      </c>
      <c r="H92" s="450" t="s">
        <v>1009</v>
      </c>
      <c r="I92" s="450" t="s">
        <v>964</v>
      </c>
      <c r="J92" s="452" t="s">
        <v>1009</v>
      </c>
      <c r="K92" s="450" t="s">
        <v>1010</v>
      </c>
      <c r="L92" s="453" t="s">
        <v>966</v>
      </c>
      <c r="M92" s="450" t="s">
        <v>967</v>
      </c>
    </row>
    <row r="93" spans="1:13" ht="102" x14ac:dyDescent="0.2">
      <c r="A93" s="810"/>
      <c r="B93" s="450" t="s">
        <v>259</v>
      </c>
      <c r="C93" s="450" t="s">
        <v>959</v>
      </c>
      <c r="D93" s="450" t="s">
        <v>960</v>
      </c>
      <c r="E93" s="450" t="s">
        <v>961</v>
      </c>
      <c r="F93" s="450" t="s">
        <v>962</v>
      </c>
      <c r="G93" s="466">
        <v>42958</v>
      </c>
      <c r="H93" s="452" t="s">
        <v>1011</v>
      </c>
      <c r="I93" s="450" t="s">
        <v>964</v>
      </c>
      <c r="J93" s="452" t="s">
        <v>1011</v>
      </c>
      <c r="K93" s="450" t="s">
        <v>1010</v>
      </c>
      <c r="L93" s="453" t="s">
        <v>966</v>
      </c>
      <c r="M93" s="450" t="s">
        <v>967</v>
      </c>
    </row>
    <row r="94" spans="1:13" ht="41.25" customHeight="1" x14ac:dyDescent="0.2">
      <c r="A94" s="828" t="s">
        <v>1055</v>
      </c>
      <c r="B94" s="829"/>
      <c r="C94" s="829"/>
      <c r="D94" s="829"/>
      <c r="E94" s="829"/>
      <c r="F94" s="829"/>
      <c r="G94" s="829"/>
      <c r="H94" s="829"/>
      <c r="I94" s="829"/>
      <c r="J94" s="829"/>
      <c r="K94" s="829"/>
      <c r="L94" s="829"/>
      <c r="M94" s="829"/>
    </row>
    <row r="95" spans="1:13" ht="76.5" x14ac:dyDescent="0.2">
      <c r="A95" s="879" t="s">
        <v>1056</v>
      </c>
      <c r="B95" s="882" t="s">
        <v>413</v>
      </c>
      <c r="C95" s="884" t="s">
        <v>1057</v>
      </c>
      <c r="D95" s="543" t="s">
        <v>1058</v>
      </c>
      <c r="E95" s="798" t="s">
        <v>1059</v>
      </c>
      <c r="F95" s="544" t="s">
        <v>851</v>
      </c>
      <c r="G95" s="798" t="s">
        <v>1060</v>
      </c>
      <c r="H95" s="545"/>
      <c r="I95" s="546"/>
      <c r="J95" s="546"/>
      <c r="K95" s="546"/>
      <c r="L95" s="543" t="s">
        <v>1061</v>
      </c>
      <c r="M95" s="547" t="s">
        <v>1062</v>
      </c>
    </row>
    <row r="96" spans="1:13" ht="76.5" x14ac:dyDescent="0.2">
      <c r="A96" s="880"/>
      <c r="B96" s="883"/>
      <c r="C96" s="884"/>
      <c r="D96" s="543" t="s">
        <v>1063</v>
      </c>
      <c r="E96" s="885"/>
      <c r="F96" s="544" t="s">
        <v>851</v>
      </c>
      <c r="G96" s="885"/>
      <c r="H96" s="545"/>
      <c r="I96" s="546"/>
      <c r="J96" s="546"/>
      <c r="K96" s="546"/>
      <c r="L96" s="543" t="s">
        <v>1061</v>
      </c>
      <c r="M96" s="543" t="s">
        <v>1062</v>
      </c>
    </row>
    <row r="97" spans="1:13" ht="73.5" customHeight="1" x14ac:dyDescent="0.2">
      <c r="A97" s="880"/>
      <c r="B97" s="883"/>
      <c r="C97" s="884"/>
      <c r="D97" s="543" t="s">
        <v>1064</v>
      </c>
      <c r="E97" s="885"/>
      <c r="F97" s="544" t="s">
        <v>851</v>
      </c>
      <c r="G97" s="885"/>
      <c r="H97" s="545"/>
      <c r="I97" s="546"/>
      <c r="J97" s="546"/>
      <c r="K97" s="546"/>
      <c r="L97" s="548" t="s">
        <v>1061</v>
      </c>
      <c r="M97" s="543" t="s">
        <v>1062</v>
      </c>
    </row>
    <row r="98" spans="1:13" ht="14.25" customHeight="1" x14ac:dyDescent="0.2">
      <c r="A98" s="880"/>
      <c r="B98" s="883"/>
      <c r="C98" s="884"/>
      <c r="D98" s="798" t="s">
        <v>1065</v>
      </c>
      <c r="E98" s="885"/>
      <c r="F98" s="886" t="s">
        <v>851</v>
      </c>
      <c r="G98" s="885"/>
      <c r="H98" s="804"/>
      <c r="I98" s="802"/>
      <c r="J98" s="802"/>
      <c r="K98" s="802"/>
      <c r="L98" s="886" t="s">
        <v>1066</v>
      </c>
      <c r="M98" s="800" t="s">
        <v>1062</v>
      </c>
    </row>
    <row r="99" spans="1:13" ht="41.25" customHeight="1" x14ac:dyDescent="0.2">
      <c r="A99" s="880"/>
      <c r="B99" s="883"/>
      <c r="C99" s="884"/>
      <c r="D99" s="799"/>
      <c r="E99" s="799"/>
      <c r="F99" s="887"/>
      <c r="G99" s="799"/>
      <c r="H99" s="805"/>
      <c r="I99" s="803"/>
      <c r="J99" s="803"/>
      <c r="K99" s="803"/>
      <c r="L99" s="887"/>
      <c r="M99" s="801"/>
    </row>
    <row r="100" spans="1:13" x14ac:dyDescent="0.2">
      <c r="A100" s="880"/>
      <c r="B100" s="883"/>
      <c r="C100" s="884" t="s">
        <v>1067</v>
      </c>
      <c r="D100" s="798" t="s">
        <v>1068</v>
      </c>
      <c r="E100" s="892" t="s">
        <v>1069</v>
      </c>
      <c r="F100" s="886" t="s">
        <v>851</v>
      </c>
      <c r="G100" s="798" t="s">
        <v>1060</v>
      </c>
      <c r="H100" s="804"/>
      <c r="I100" s="802"/>
      <c r="J100" s="802"/>
      <c r="K100" s="802"/>
      <c r="L100" s="889" t="s">
        <v>1061</v>
      </c>
      <c r="M100" s="800" t="s">
        <v>1062</v>
      </c>
    </row>
    <row r="101" spans="1:13" ht="21.75" customHeight="1" x14ac:dyDescent="0.2">
      <c r="A101" s="880"/>
      <c r="B101" s="883"/>
      <c r="C101" s="884"/>
      <c r="D101" s="885"/>
      <c r="E101" s="893"/>
      <c r="F101" s="895"/>
      <c r="G101" s="885"/>
      <c r="H101" s="896"/>
      <c r="I101" s="888"/>
      <c r="J101" s="888"/>
      <c r="K101" s="888"/>
      <c r="L101" s="890"/>
      <c r="M101" s="885"/>
    </row>
    <row r="102" spans="1:13" ht="30.75" customHeight="1" x14ac:dyDescent="0.2">
      <c r="A102" s="880"/>
      <c r="B102" s="883"/>
      <c r="C102" s="884"/>
      <c r="D102" s="799"/>
      <c r="E102" s="893"/>
      <c r="F102" s="887"/>
      <c r="G102" s="885"/>
      <c r="H102" s="805"/>
      <c r="I102" s="803"/>
      <c r="J102" s="803"/>
      <c r="K102" s="803"/>
      <c r="L102" s="891"/>
      <c r="M102" s="799"/>
    </row>
    <row r="103" spans="1:13" ht="28.5" customHeight="1" x14ac:dyDescent="0.2">
      <c r="A103" s="880"/>
      <c r="B103" s="883"/>
      <c r="C103" s="884"/>
      <c r="D103" s="798" t="s">
        <v>1070</v>
      </c>
      <c r="E103" s="893"/>
      <c r="F103" s="886" t="s">
        <v>1071</v>
      </c>
      <c r="G103" s="885"/>
      <c r="H103" s="804"/>
      <c r="I103" s="802"/>
      <c r="J103" s="802"/>
      <c r="K103" s="802"/>
      <c r="L103" s="802" t="s">
        <v>1072</v>
      </c>
      <c r="M103" s="800" t="s">
        <v>1062</v>
      </c>
    </row>
    <row r="104" spans="1:13" ht="40.5" customHeight="1" x14ac:dyDescent="0.2">
      <c r="A104" s="880"/>
      <c r="B104" s="883"/>
      <c r="C104" s="884"/>
      <c r="D104" s="799"/>
      <c r="E104" s="893"/>
      <c r="F104" s="887"/>
      <c r="G104" s="885"/>
      <c r="H104" s="805"/>
      <c r="I104" s="803"/>
      <c r="J104" s="803"/>
      <c r="K104" s="803"/>
      <c r="L104" s="803"/>
      <c r="M104" s="799"/>
    </row>
    <row r="105" spans="1:13" x14ac:dyDescent="0.2">
      <c r="A105" s="880"/>
      <c r="B105" s="883"/>
      <c r="C105" s="884"/>
      <c r="D105" s="798" t="s">
        <v>1073</v>
      </c>
      <c r="E105" s="893"/>
      <c r="F105" s="886" t="s">
        <v>1074</v>
      </c>
      <c r="G105" s="885"/>
      <c r="H105" s="804"/>
      <c r="I105" s="802"/>
      <c r="J105" s="802"/>
      <c r="K105" s="802"/>
      <c r="L105" s="886" t="s">
        <v>1072</v>
      </c>
      <c r="M105" s="800" t="s">
        <v>1062</v>
      </c>
    </row>
    <row r="106" spans="1:13" ht="51.75" customHeight="1" x14ac:dyDescent="0.2">
      <c r="A106" s="880"/>
      <c r="B106" s="883"/>
      <c r="C106" s="798"/>
      <c r="D106" s="799"/>
      <c r="E106" s="894"/>
      <c r="F106" s="887"/>
      <c r="G106" s="799"/>
      <c r="H106" s="805"/>
      <c r="I106" s="803"/>
      <c r="J106" s="803"/>
      <c r="K106" s="803"/>
      <c r="L106" s="887"/>
      <c r="M106" s="799"/>
    </row>
    <row r="107" spans="1:13" ht="63.75" x14ac:dyDescent="0.2">
      <c r="A107" s="880"/>
      <c r="B107" s="897" t="s">
        <v>356</v>
      </c>
      <c r="C107" s="884" t="s">
        <v>1075</v>
      </c>
      <c r="D107" s="549" t="s">
        <v>1076</v>
      </c>
      <c r="E107" s="892" t="s">
        <v>1077</v>
      </c>
      <c r="F107" s="548" t="s">
        <v>1071</v>
      </c>
      <c r="G107" s="543" t="s">
        <v>1078</v>
      </c>
      <c r="H107" s="543" t="s">
        <v>1023</v>
      </c>
      <c r="I107" s="550" t="s">
        <v>1079</v>
      </c>
      <c r="J107" s="543" t="s">
        <v>945</v>
      </c>
      <c r="K107" s="546"/>
      <c r="L107" s="544" t="s">
        <v>1080</v>
      </c>
      <c r="M107" s="547" t="s">
        <v>1062</v>
      </c>
    </row>
    <row r="108" spans="1:13" ht="63.75" x14ac:dyDescent="0.2">
      <c r="A108" s="880"/>
      <c r="B108" s="897"/>
      <c r="C108" s="884"/>
      <c r="D108" s="549" t="s">
        <v>1081</v>
      </c>
      <c r="E108" s="893"/>
      <c r="F108" s="548" t="s">
        <v>1071</v>
      </c>
      <c r="G108" s="549" t="s">
        <v>1082</v>
      </c>
      <c r="H108" s="543" t="s">
        <v>1023</v>
      </c>
      <c r="I108" s="550" t="s">
        <v>1079</v>
      </c>
      <c r="J108" s="543" t="s">
        <v>945</v>
      </c>
      <c r="K108" s="546"/>
      <c r="L108" s="543" t="s">
        <v>1080</v>
      </c>
      <c r="M108" s="547" t="s">
        <v>1062</v>
      </c>
    </row>
    <row r="109" spans="1:13" ht="158.25" customHeight="1" x14ac:dyDescent="0.2">
      <c r="A109" s="880"/>
      <c r="B109" s="897"/>
      <c r="C109" s="884"/>
      <c r="D109" s="549" t="s">
        <v>1083</v>
      </c>
      <c r="E109" s="894"/>
      <c r="F109" s="548" t="s">
        <v>1084</v>
      </c>
      <c r="G109" s="543" t="s">
        <v>1085</v>
      </c>
      <c r="H109" s="543" t="s">
        <v>1023</v>
      </c>
      <c r="I109" s="550" t="s">
        <v>1079</v>
      </c>
      <c r="J109" s="543" t="s">
        <v>945</v>
      </c>
      <c r="K109" s="546"/>
      <c r="L109" s="543" t="s">
        <v>1080</v>
      </c>
      <c r="M109" s="547" t="s">
        <v>1062</v>
      </c>
    </row>
    <row r="110" spans="1:13" ht="140.25" x14ac:dyDescent="0.2">
      <c r="A110" s="880"/>
      <c r="B110" s="897"/>
      <c r="C110" s="884"/>
      <c r="D110" s="549" t="s">
        <v>1086</v>
      </c>
      <c r="E110" s="886" t="s">
        <v>1087</v>
      </c>
      <c r="F110" s="544" t="s">
        <v>1088</v>
      </c>
      <c r="G110" s="543" t="s">
        <v>1089</v>
      </c>
      <c r="H110" s="549" t="s">
        <v>945</v>
      </c>
      <c r="I110" s="550" t="s">
        <v>1079</v>
      </c>
      <c r="J110" s="543" t="s">
        <v>945</v>
      </c>
      <c r="K110" s="546"/>
      <c r="L110" s="544" t="s">
        <v>1090</v>
      </c>
      <c r="M110" s="547" t="s">
        <v>1062</v>
      </c>
    </row>
    <row r="111" spans="1:13" x14ac:dyDescent="0.2">
      <c r="A111" s="880"/>
      <c r="B111" s="897"/>
      <c r="C111" s="884"/>
      <c r="D111" s="798" t="s">
        <v>1091</v>
      </c>
      <c r="E111" s="895"/>
      <c r="F111" s="798" t="s">
        <v>1092</v>
      </c>
      <c r="G111" s="798" t="s">
        <v>1089</v>
      </c>
      <c r="H111" s="798" t="s">
        <v>945</v>
      </c>
      <c r="I111" s="804" t="s">
        <v>1079</v>
      </c>
      <c r="J111" s="798" t="s">
        <v>945</v>
      </c>
      <c r="K111" s="802"/>
      <c r="L111" s="798" t="s">
        <v>1093</v>
      </c>
      <c r="M111" s="800" t="s">
        <v>1062</v>
      </c>
    </row>
    <row r="112" spans="1:13" ht="48" customHeight="1" x14ac:dyDescent="0.2">
      <c r="A112" s="880"/>
      <c r="B112" s="897"/>
      <c r="C112" s="884"/>
      <c r="D112" s="799"/>
      <c r="E112" s="887"/>
      <c r="F112" s="799"/>
      <c r="G112" s="799"/>
      <c r="H112" s="799"/>
      <c r="I112" s="805"/>
      <c r="J112" s="799"/>
      <c r="K112" s="803"/>
      <c r="L112" s="799"/>
      <c r="M112" s="799"/>
    </row>
    <row r="113" spans="1:13" ht="140.25" x14ac:dyDescent="0.2">
      <c r="A113" s="880"/>
      <c r="B113" s="897"/>
      <c r="C113" s="884"/>
      <c r="D113" s="549" t="s">
        <v>1094</v>
      </c>
      <c r="E113" s="798" t="s">
        <v>1095</v>
      </c>
      <c r="F113" s="544" t="s">
        <v>1088</v>
      </c>
      <c r="G113" s="543" t="s">
        <v>1096</v>
      </c>
      <c r="H113" s="549" t="s">
        <v>945</v>
      </c>
      <c r="I113" s="550" t="s">
        <v>1079</v>
      </c>
      <c r="J113" s="543" t="s">
        <v>945</v>
      </c>
      <c r="K113" s="546"/>
      <c r="L113" s="543" t="s">
        <v>1097</v>
      </c>
      <c r="M113" s="547" t="s">
        <v>1062</v>
      </c>
    </row>
    <row r="114" spans="1:13" ht="63.75" x14ac:dyDescent="0.2">
      <c r="A114" s="880"/>
      <c r="B114" s="897"/>
      <c r="C114" s="884"/>
      <c r="D114" s="549" t="s">
        <v>1098</v>
      </c>
      <c r="E114" s="799"/>
      <c r="F114" s="544" t="s">
        <v>1071</v>
      </c>
      <c r="G114" s="544" t="s">
        <v>1099</v>
      </c>
      <c r="H114" s="549" t="s">
        <v>945</v>
      </c>
      <c r="I114" s="550" t="s">
        <v>1079</v>
      </c>
      <c r="J114" s="550"/>
      <c r="K114" s="546"/>
      <c r="L114" s="543" t="s">
        <v>1100</v>
      </c>
      <c r="M114" s="547" t="s">
        <v>1062</v>
      </c>
    </row>
    <row r="115" spans="1:13" ht="178.5" x14ac:dyDescent="0.2">
      <c r="A115" s="880"/>
      <c r="B115" s="897"/>
      <c r="C115" s="884"/>
      <c r="D115" s="549" t="s">
        <v>1101</v>
      </c>
      <c r="E115" s="544" t="s">
        <v>1102</v>
      </c>
      <c r="F115" s="544" t="s">
        <v>1103</v>
      </c>
      <c r="G115" s="543" t="s">
        <v>1104</v>
      </c>
      <c r="H115" s="549" t="s">
        <v>945</v>
      </c>
      <c r="I115" s="546"/>
      <c r="J115" s="550"/>
      <c r="K115" s="546"/>
      <c r="L115" s="543" t="s">
        <v>1105</v>
      </c>
      <c r="M115" s="547" t="s">
        <v>1062</v>
      </c>
    </row>
    <row r="116" spans="1:13" ht="255" x14ac:dyDescent="0.2">
      <c r="A116" s="880"/>
      <c r="B116" s="897"/>
      <c r="C116" s="884"/>
      <c r="D116" s="549" t="s">
        <v>1106</v>
      </c>
      <c r="E116" s="544" t="s">
        <v>1107</v>
      </c>
      <c r="F116" s="544" t="s">
        <v>1103</v>
      </c>
      <c r="G116" s="544" t="s">
        <v>1104</v>
      </c>
      <c r="H116" s="549" t="s">
        <v>945</v>
      </c>
      <c r="I116" s="546"/>
      <c r="J116" s="550"/>
      <c r="K116" s="546"/>
      <c r="L116" s="544" t="s">
        <v>1105</v>
      </c>
      <c r="M116" s="547" t="s">
        <v>1062</v>
      </c>
    </row>
    <row r="117" spans="1:13" ht="76.5" x14ac:dyDescent="0.2">
      <c r="A117" s="880"/>
      <c r="B117" s="897"/>
      <c r="C117" s="884"/>
      <c r="D117" s="549" t="s">
        <v>1108</v>
      </c>
      <c r="E117" s="798" t="s">
        <v>1109</v>
      </c>
      <c r="F117" s="544" t="s">
        <v>1103</v>
      </c>
      <c r="G117" s="544" t="s">
        <v>1104</v>
      </c>
      <c r="H117" s="549" t="s">
        <v>945</v>
      </c>
      <c r="I117" s="546"/>
      <c r="J117" s="550"/>
      <c r="K117" s="546"/>
      <c r="L117" s="544" t="s">
        <v>1110</v>
      </c>
      <c r="M117" s="547" t="s">
        <v>1062</v>
      </c>
    </row>
    <row r="118" spans="1:13" ht="76.5" x14ac:dyDescent="0.2">
      <c r="A118" s="880"/>
      <c r="B118" s="897"/>
      <c r="C118" s="884"/>
      <c r="D118" s="549" t="s">
        <v>1111</v>
      </c>
      <c r="E118" s="885"/>
      <c r="F118" s="544" t="s">
        <v>1071</v>
      </c>
      <c r="G118" s="544" t="s">
        <v>1104</v>
      </c>
      <c r="H118" s="549" t="s">
        <v>945</v>
      </c>
      <c r="I118" s="546"/>
      <c r="J118" s="550"/>
      <c r="K118" s="546"/>
      <c r="L118" s="549" t="s">
        <v>1112</v>
      </c>
      <c r="M118" s="547" t="s">
        <v>1062</v>
      </c>
    </row>
    <row r="119" spans="1:13" ht="76.5" x14ac:dyDescent="0.2">
      <c r="A119" s="880"/>
      <c r="B119" s="897"/>
      <c r="C119" s="884"/>
      <c r="D119" s="549" t="s">
        <v>1113</v>
      </c>
      <c r="E119" s="799"/>
      <c r="F119" s="544" t="s">
        <v>1071</v>
      </c>
      <c r="G119" s="543" t="s">
        <v>1104</v>
      </c>
      <c r="H119" s="549" t="s">
        <v>945</v>
      </c>
      <c r="I119" s="546"/>
      <c r="J119" s="550"/>
      <c r="K119" s="546"/>
      <c r="L119" s="549" t="s">
        <v>1114</v>
      </c>
      <c r="M119" s="547" t="s">
        <v>1062</v>
      </c>
    </row>
    <row r="120" spans="1:13" ht="140.25" x14ac:dyDescent="0.2">
      <c r="A120" s="880"/>
      <c r="B120" s="897"/>
      <c r="C120" s="884"/>
      <c r="D120" s="549" t="s">
        <v>1115</v>
      </c>
      <c r="E120" s="798" t="s">
        <v>1116</v>
      </c>
      <c r="F120" s="544" t="s">
        <v>1088</v>
      </c>
      <c r="G120" s="543" t="s">
        <v>1117</v>
      </c>
      <c r="H120" s="549" t="s">
        <v>945</v>
      </c>
      <c r="I120" s="546"/>
      <c r="J120" s="550"/>
      <c r="K120" s="546"/>
      <c r="L120" s="549" t="s">
        <v>1118</v>
      </c>
      <c r="M120" s="547" t="s">
        <v>1062</v>
      </c>
    </row>
    <row r="121" spans="1:13" ht="140.25" x14ac:dyDescent="0.2">
      <c r="A121" s="880"/>
      <c r="B121" s="897"/>
      <c r="C121" s="884"/>
      <c r="D121" s="549" t="s">
        <v>1119</v>
      </c>
      <c r="E121" s="885"/>
      <c r="F121" s="544" t="s">
        <v>1088</v>
      </c>
      <c r="G121" s="543" t="s">
        <v>1117</v>
      </c>
      <c r="H121" s="549" t="s">
        <v>945</v>
      </c>
      <c r="I121" s="546"/>
      <c r="J121" s="550"/>
      <c r="K121" s="546"/>
      <c r="L121" s="544" t="s">
        <v>1114</v>
      </c>
      <c r="M121" s="547" t="s">
        <v>1062</v>
      </c>
    </row>
    <row r="122" spans="1:13" ht="140.25" x14ac:dyDescent="0.2">
      <c r="A122" s="880"/>
      <c r="B122" s="897"/>
      <c r="C122" s="884"/>
      <c r="D122" s="549" t="s">
        <v>1120</v>
      </c>
      <c r="E122" s="885"/>
      <c r="F122" s="544" t="s">
        <v>1088</v>
      </c>
      <c r="G122" s="544" t="s">
        <v>1121</v>
      </c>
      <c r="H122" s="549" t="s">
        <v>945</v>
      </c>
      <c r="I122" s="546"/>
      <c r="J122" s="550"/>
      <c r="K122" s="546"/>
      <c r="L122" s="544" t="s">
        <v>1112</v>
      </c>
      <c r="M122" s="547" t="s">
        <v>1062</v>
      </c>
    </row>
    <row r="123" spans="1:13" ht="140.25" x14ac:dyDescent="0.2">
      <c r="A123" s="880"/>
      <c r="B123" s="897"/>
      <c r="C123" s="884"/>
      <c r="D123" s="549" t="s">
        <v>1122</v>
      </c>
      <c r="E123" s="885"/>
      <c r="F123" s="544" t="s">
        <v>1088</v>
      </c>
      <c r="G123" s="544" t="s">
        <v>1121</v>
      </c>
      <c r="H123" s="549" t="s">
        <v>945</v>
      </c>
      <c r="I123" s="546"/>
      <c r="J123" s="550"/>
      <c r="K123" s="546"/>
      <c r="L123" s="544" t="s">
        <v>1123</v>
      </c>
      <c r="M123" s="547" t="s">
        <v>1062</v>
      </c>
    </row>
    <row r="124" spans="1:13" ht="140.25" x14ac:dyDescent="0.2">
      <c r="A124" s="880"/>
      <c r="B124" s="897"/>
      <c r="C124" s="884"/>
      <c r="D124" s="549" t="s">
        <v>1124</v>
      </c>
      <c r="E124" s="799"/>
      <c r="F124" s="544" t="s">
        <v>1088</v>
      </c>
      <c r="G124" s="544" t="s">
        <v>1125</v>
      </c>
      <c r="H124" s="549" t="s">
        <v>945</v>
      </c>
      <c r="I124" s="546"/>
      <c r="J124" s="550"/>
      <c r="K124" s="546"/>
      <c r="L124" s="549" t="s">
        <v>1114</v>
      </c>
      <c r="M124" s="547" t="s">
        <v>1062</v>
      </c>
    </row>
    <row r="125" spans="1:13" ht="140.25" x14ac:dyDescent="0.2">
      <c r="A125" s="880"/>
      <c r="B125" s="897"/>
      <c r="C125" s="884"/>
      <c r="D125" s="549" t="s">
        <v>1126</v>
      </c>
      <c r="E125" s="549" t="s">
        <v>1127</v>
      </c>
      <c r="F125" s="544" t="s">
        <v>1088</v>
      </c>
      <c r="G125" s="543" t="s">
        <v>1128</v>
      </c>
      <c r="H125" s="549" t="s">
        <v>945</v>
      </c>
      <c r="I125" s="546"/>
      <c r="J125" s="550"/>
      <c r="K125" s="546"/>
      <c r="L125" s="549" t="s">
        <v>1114</v>
      </c>
      <c r="M125" s="547" t="s">
        <v>1062</v>
      </c>
    </row>
    <row r="126" spans="1:13" ht="51" x14ac:dyDescent="0.2">
      <c r="A126" s="880"/>
      <c r="B126" s="897"/>
      <c r="C126" s="884"/>
      <c r="D126" s="549" t="s">
        <v>1129</v>
      </c>
      <c r="E126" s="798" t="s">
        <v>1130</v>
      </c>
      <c r="F126" s="544" t="s">
        <v>1103</v>
      </c>
      <c r="G126" s="543" t="s">
        <v>1060</v>
      </c>
      <c r="H126" s="549" t="s">
        <v>945</v>
      </c>
      <c r="I126" s="546"/>
      <c r="J126" s="550"/>
      <c r="K126" s="546"/>
      <c r="L126" s="544" t="s">
        <v>1114</v>
      </c>
      <c r="M126" s="547" t="s">
        <v>1062</v>
      </c>
    </row>
    <row r="127" spans="1:13" ht="63.75" x14ac:dyDescent="0.2">
      <c r="A127" s="880"/>
      <c r="B127" s="897"/>
      <c r="C127" s="884"/>
      <c r="D127" s="549" t="s">
        <v>1131</v>
      </c>
      <c r="E127" s="799"/>
      <c r="F127" s="544" t="s">
        <v>1132</v>
      </c>
      <c r="G127" s="543" t="s">
        <v>1133</v>
      </c>
      <c r="H127" s="549" t="s">
        <v>1134</v>
      </c>
      <c r="I127" s="546"/>
      <c r="J127" s="550"/>
      <c r="K127" s="546"/>
      <c r="L127" s="544" t="s">
        <v>1135</v>
      </c>
      <c r="M127" s="547" t="s">
        <v>1062</v>
      </c>
    </row>
    <row r="128" spans="1:13" ht="51" x14ac:dyDescent="0.2">
      <c r="A128" s="880"/>
      <c r="B128" s="897"/>
      <c r="C128" s="884"/>
      <c r="D128" s="549" t="s">
        <v>1136</v>
      </c>
      <c r="E128" s="886" t="s">
        <v>1137</v>
      </c>
      <c r="F128" s="544" t="s">
        <v>1138</v>
      </c>
      <c r="G128" s="543" t="s">
        <v>1139</v>
      </c>
      <c r="H128" s="549" t="s">
        <v>945</v>
      </c>
      <c r="I128" s="546"/>
      <c r="J128" s="550"/>
      <c r="K128" s="546"/>
      <c r="L128" s="543" t="s">
        <v>1140</v>
      </c>
      <c r="M128" s="547" t="s">
        <v>1062</v>
      </c>
    </row>
    <row r="129" spans="1:13" x14ac:dyDescent="0.2">
      <c r="A129" s="880"/>
      <c r="B129" s="897"/>
      <c r="C129" s="884"/>
      <c r="D129" s="798" t="s">
        <v>1141</v>
      </c>
      <c r="E129" s="895"/>
      <c r="F129" s="798" t="s">
        <v>1138</v>
      </c>
      <c r="G129" s="806" t="s">
        <v>1142</v>
      </c>
      <c r="H129" s="798" t="s">
        <v>945</v>
      </c>
      <c r="I129" s="802"/>
      <c r="J129" s="804"/>
      <c r="K129" s="802"/>
      <c r="L129" s="886" t="s">
        <v>1114</v>
      </c>
      <c r="M129" s="800" t="s">
        <v>1062</v>
      </c>
    </row>
    <row r="130" spans="1:13" ht="75.75" customHeight="1" x14ac:dyDescent="0.2">
      <c r="A130" s="880"/>
      <c r="B130" s="897"/>
      <c r="C130" s="884"/>
      <c r="D130" s="799"/>
      <c r="E130" s="887"/>
      <c r="F130" s="799"/>
      <c r="G130" s="807"/>
      <c r="H130" s="799"/>
      <c r="I130" s="803"/>
      <c r="J130" s="805"/>
      <c r="K130" s="803"/>
      <c r="L130" s="887"/>
      <c r="M130" s="799"/>
    </row>
    <row r="131" spans="1:13" ht="14.25" customHeight="1" x14ac:dyDescent="0.2">
      <c r="A131" s="880"/>
      <c r="B131" s="897"/>
      <c r="C131" s="798" t="s">
        <v>1143</v>
      </c>
      <c r="D131" s="798" t="s">
        <v>1144</v>
      </c>
      <c r="E131" s="798" t="s">
        <v>1145</v>
      </c>
      <c r="F131" s="798" t="s">
        <v>1138</v>
      </c>
      <c r="G131" s="806" t="s">
        <v>1146</v>
      </c>
      <c r="H131" s="798" t="s">
        <v>1134</v>
      </c>
      <c r="I131" s="802"/>
      <c r="J131" s="804"/>
      <c r="K131" s="802"/>
      <c r="L131" s="798" t="s">
        <v>1147</v>
      </c>
      <c r="M131" s="800" t="s">
        <v>1062</v>
      </c>
    </row>
    <row r="132" spans="1:13" ht="132.75" customHeight="1" x14ac:dyDescent="0.2">
      <c r="A132" s="880"/>
      <c r="B132" s="897"/>
      <c r="C132" s="799"/>
      <c r="D132" s="799"/>
      <c r="E132" s="799"/>
      <c r="F132" s="799"/>
      <c r="G132" s="807"/>
      <c r="H132" s="799"/>
      <c r="I132" s="803"/>
      <c r="J132" s="805"/>
      <c r="K132" s="803"/>
      <c r="L132" s="799"/>
      <c r="M132" s="801"/>
    </row>
    <row r="133" spans="1:13" ht="14.25" customHeight="1" x14ac:dyDescent="0.2">
      <c r="A133" s="880"/>
      <c r="B133" s="897"/>
      <c r="C133" s="798" t="s">
        <v>1148</v>
      </c>
      <c r="D133" s="798" t="s">
        <v>1149</v>
      </c>
      <c r="E133" s="798" t="s">
        <v>1150</v>
      </c>
      <c r="F133" s="798" t="s">
        <v>1151</v>
      </c>
      <c r="G133" s="798" t="s">
        <v>1104</v>
      </c>
      <c r="H133" s="798" t="s">
        <v>1134</v>
      </c>
      <c r="I133" s="802"/>
      <c r="J133" s="804"/>
      <c r="K133" s="802"/>
      <c r="L133" s="798" t="s">
        <v>1152</v>
      </c>
      <c r="M133" s="800" t="s">
        <v>1062</v>
      </c>
    </row>
    <row r="134" spans="1:13" ht="160.5" customHeight="1" x14ac:dyDescent="0.2">
      <c r="A134" s="880"/>
      <c r="B134" s="897"/>
      <c r="C134" s="799"/>
      <c r="D134" s="799"/>
      <c r="E134" s="799"/>
      <c r="F134" s="799"/>
      <c r="G134" s="799"/>
      <c r="H134" s="799"/>
      <c r="I134" s="803"/>
      <c r="J134" s="805"/>
      <c r="K134" s="803"/>
      <c r="L134" s="799"/>
      <c r="M134" s="801"/>
    </row>
    <row r="135" spans="1:13" ht="14.25" customHeight="1" x14ac:dyDescent="0.2">
      <c r="A135" s="880"/>
      <c r="B135" s="897"/>
      <c r="C135" s="798" t="s">
        <v>1153</v>
      </c>
      <c r="D135" s="798" t="s">
        <v>1154</v>
      </c>
      <c r="E135" s="798" t="s">
        <v>1107</v>
      </c>
      <c r="F135" s="798" t="s">
        <v>1138</v>
      </c>
      <c r="G135" s="798" t="s">
        <v>1104</v>
      </c>
      <c r="H135" s="798" t="s">
        <v>945</v>
      </c>
      <c r="I135" s="802"/>
      <c r="J135" s="804"/>
      <c r="K135" s="802"/>
      <c r="L135" s="798" t="s">
        <v>1155</v>
      </c>
      <c r="M135" s="800" t="s">
        <v>1062</v>
      </c>
    </row>
    <row r="136" spans="1:13" ht="258.75" customHeight="1" x14ac:dyDescent="0.2">
      <c r="A136" s="881"/>
      <c r="B136" s="897"/>
      <c r="C136" s="799"/>
      <c r="D136" s="799"/>
      <c r="E136" s="799"/>
      <c r="F136" s="799"/>
      <c r="G136" s="799"/>
      <c r="H136" s="799"/>
      <c r="I136" s="803"/>
      <c r="J136" s="805"/>
      <c r="K136" s="803"/>
      <c r="L136" s="799"/>
      <c r="M136" s="801"/>
    </row>
  </sheetData>
  <mergeCells count="152">
    <mergeCell ref="I133:I134"/>
    <mergeCell ref="J133:J134"/>
    <mergeCell ref="K133:K134"/>
    <mergeCell ref="L133:L134"/>
    <mergeCell ref="C133:C134"/>
    <mergeCell ref="D133:D134"/>
    <mergeCell ref="E133:E134"/>
    <mergeCell ref="F133:F134"/>
    <mergeCell ref="G133:G134"/>
    <mergeCell ref="J129:J130"/>
    <mergeCell ref="K129:K130"/>
    <mergeCell ref="L129:L130"/>
    <mergeCell ref="M129:M130"/>
    <mergeCell ref="D129:D130"/>
    <mergeCell ref="F129:F130"/>
    <mergeCell ref="G129:G130"/>
    <mergeCell ref="H129:H130"/>
    <mergeCell ref="I129:I130"/>
    <mergeCell ref="E113:E114"/>
    <mergeCell ref="E117:E119"/>
    <mergeCell ref="E120:E124"/>
    <mergeCell ref="E126:E127"/>
    <mergeCell ref="E128:E130"/>
    <mergeCell ref="K105:K106"/>
    <mergeCell ref="L105:L106"/>
    <mergeCell ref="M105:M106"/>
    <mergeCell ref="B107:B136"/>
    <mergeCell ref="C107:C130"/>
    <mergeCell ref="E107:E109"/>
    <mergeCell ref="E110:E112"/>
    <mergeCell ref="D111:D112"/>
    <mergeCell ref="F111:F112"/>
    <mergeCell ref="G111:G112"/>
    <mergeCell ref="H111:H112"/>
    <mergeCell ref="I111:I112"/>
    <mergeCell ref="J111:J112"/>
    <mergeCell ref="K111:K112"/>
    <mergeCell ref="L111:L112"/>
    <mergeCell ref="M111:M112"/>
    <mergeCell ref="D105:D106"/>
    <mergeCell ref="F105:F106"/>
    <mergeCell ref="H105:H106"/>
    <mergeCell ref="H103:H104"/>
    <mergeCell ref="I103:I104"/>
    <mergeCell ref="J103:J104"/>
    <mergeCell ref="K103:K104"/>
    <mergeCell ref="L103:L104"/>
    <mergeCell ref="M103:M104"/>
    <mergeCell ref="E100:E106"/>
    <mergeCell ref="F100:F102"/>
    <mergeCell ref="G100:G106"/>
    <mergeCell ref="H100:H102"/>
    <mergeCell ref="I100:I102"/>
    <mergeCell ref="A94:M94"/>
    <mergeCell ref="A95:A136"/>
    <mergeCell ref="B95:B106"/>
    <mergeCell ref="C95:C99"/>
    <mergeCell ref="E95:E99"/>
    <mergeCell ref="G95:G99"/>
    <mergeCell ref="D98:D99"/>
    <mergeCell ref="F98:F99"/>
    <mergeCell ref="H98:H99"/>
    <mergeCell ref="I98:I99"/>
    <mergeCell ref="J98:J99"/>
    <mergeCell ref="K98:K99"/>
    <mergeCell ref="L98:L99"/>
    <mergeCell ref="M98:M99"/>
    <mergeCell ref="C100:C106"/>
    <mergeCell ref="D100:D102"/>
    <mergeCell ref="I105:I106"/>
    <mergeCell ref="J105:J106"/>
    <mergeCell ref="J100:J102"/>
    <mergeCell ref="K100:K102"/>
    <mergeCell ref="L100:L102"/>
    <mergeCell ref="M100:M102"/>
    <mergeCell ref="D103:D104"/>
    <mergeCell ref="F103:F104"/>
    <mergeCell ref="E10:E11"/>
    <mergeCell ref="A48:A64"/>
    <mergeCell ref="G7:G8"/>
    <mergeCell ref="A65:M66"/>
    <mergeCell ref="A46:M47"/>
    <mergeCell ref="K23:K31"/>
    <mergeCell ref="J32:J37"/>
    <mergeCell ref="D21:D22"/>
    <mergeCell ref="K32:K37"/>
    <mergeCell ref="G23:G31"/>
    <mergeCell ref="G32:G37"/>
    <mergeCell ref="G38:G39"/>
    <mergeCell ref="H32:H37"/>
    <mergeCell ref="H38:H39"/>
    <mergeCell ref="A9:A45"/>
    <mergeCell ref="D10:D11"/>
    <mergeCell ref="B9:B14"/>
    <mergeCell ref="B15:B22"/>
    <mergeCell ref="C21:C22"/>
    <mergeCell ref="C10:C11"/>
    <mergeCell ref="E21:E22"/>
    <mergeCell ref="H23:H31"/>
    <mergeCell ref="N1:Z8"/>
    <mergeCell ref="A6:M6"/>
    <mergeCell ref="A1:M1"/>
    <mergeCell ref="B7:B8"/>
    <mergeCell ref="E7:E8"/>
    <mergeCell ref="M7:M8"/>
    <mergeCell ref="I7:K7"/>
    <mergeCell ref="L7:L8"/>
    <mergeCell ref="H7:H8"/>
    <mergeCell ref="D7:D8"/>
    <mergeCell ref="A2:M5"/>
    <mergeCell ref="A7:A8"/>
    <mergeCell ref="C7:C8"/>
    <mergeCell ref="F7:F8"/>
    <mergeCell ref="A67:A93"/>
    <mergeCell ref="I23:I31"/>
    <mergeCell ref="J23:J31"/>
    <mergeCell ref="B32:B45"/>
    <mergeCell ref="E30:E31"/>
    <mergeCell ref="B23:B31"/>
    <mergeCell ref="C41:C42"/>
    <mergeCell ref="C43:C45"/>
    <mergeCell ref="E41:E42"/>
    <mergeCell ref="E43:E45"/>
    <mergeCell ref="C32:C37"/>
    <mergeCell ref="D32:D37"/>
    <mergeCell ref="C38:C39"/>
    <mergeCell ref="D38:D39"/>
    <mergeCell ref="I32:I37"/>
    <mergeCell ref="D135:D136"/>
    <mergeCell ref="C135:C136"/>
    <mergeCell ref="M131:M132"/>
    <mergeCell ref="L131:L132"/>
    <mergeCell ref="K131:K132"/>
    <mergeCell ref="J131:J132"/>
    <mergeCell ref="I131:I132"/>
    <mergeCell ref="H131:H132"/>
    <mergeCell ref="G131:G132"/>
    <mergeCell ref="F131:F132"/>
    <mergeCell ref="E131:E132"/>
    <mergeCell ref="D131:D132"/>
    <mergeCell ref="C131:C132"/>
    <mergeCell ref="M135:M136"/>
    <mergeCell ref="L135:L136"/>
    <mergeCell ref="K135:K136"/>
    <mergeCell ref="J135:J136"/>
    <mergeCell ref="I135:I136"/>
    <mergeCell ref="H135:H136"/>
    <mergeCell ref="G135:G136"/>
    <mergeCell ref="F135:F136"/>
    <mergeCell ref="E135:E136"/>
    <mergeCell ref="M133:M134"/>
    <mergeCell ref="H133:H134"/>
  </mergeCells>
  <hyperlinks>
    <hyperlink ref="M10" r:id="rId1" display="noritae1062@hotmail.com"/>
    <hyperlink ref="M11" r:id="rId2" display="noritae1062@hotmail.com"/>
    <hyperlink ref="M9" r:id="rId3" display="noritae1062@hotmail.com"/>
    <hyperlink ref="M13" r:id="rId4" display="noritae1062@hotmail.com"/>
    <hyperlink ref="M12" r:id="rId5" display="noritae1062@hotmail.com"/>
    <hyperlink ref="M14" r:id="rId6"/>
    <hyperlink ref="M15" r:id="rId7"/>
    <hyperlink ref="M16" r:id="rId8"/>
    <hyperlink ref="M17" r:id="rId9"/>
    <hyperlink ref="M18" r:id="rId10"/>
    <hyperlink ref="M19" r:id="rId11"/>
    <hyperlink ref="M20" r:id="rId12"/>
    <hyperlink ref="M21" r:id="rId13"/>
    <hyperlink ref="M22" r:id="rId14"/>
    <hyperlink ref="M23" r:id="rId15"/>
    <hyperlink ref="M24:M31" r:id="rId16" display="albe_68@hotmail.com"/>
    <hyperlink ref="M32" r:id="rId17"/>
    <hyperlink ref="M33:M37" r:id="rId18" display="aracellysnegrete@hotmail.com"/>
    <hyperlink ref="M38" r:id="rId19"/>
    <hyperlink ref="M39" r:id="rId20"/>
    <hyperlink ref="M41" r:id="rId21"/>
    <hyperlink ref="M42:M45" r:id="rId22" display="soledadgeovo@hotmail.com_x000a_"/>
    <hyperlink ref="M40" r:id="rId23"/>
    <hyperlink ref="K51" r:id="rId24"/>
    <hyperlink ref="M51" r:id="rId25"/>
    <hyperlink ref="M52" r:id="rId26"/>
    <hyperlink ref="K52" r:id="rId27"/>
    <hyperlink ref="K53" r:id="rId28"/>
    <hyperlink ref="M53" r:id="rId29"/>
    <hyperlink ref="K57" r:id="rId30"/>
    <hyperlink ref="M57" r:id="rId31"/>
    <hyperlink ref="M58" r:id="rId32"/>
    <hyperlink ref="K58" r:id="rId33"/>
    <hyperlink ref="K48" r:id="rId34"/>
    <hyperlink ref="M48" r:id="rId35"/>
    <hyperlink ref="K49" r:id="rId36"/>
    <hyperlink ref="M49" r:id="rId37"/>
    <hyperlink ref="K50" r:id="rId38"/>
    <hyperlink ref="M50" r:id="rId39"/>
    <hyperlink ref="K54" r:id="rId40"/>
    <hyperlink ref="M54" r:id="rId41"/>
    <hyperlink ref="K55" r:id="rId42"/>
    <hyperlink ref="M55" r:id="rId43"/>
    <hyperlink ref="K56" r:id="rId44"/>
    <hyperlink ref="M56" r:id="rId45"/>
    <hyperlink ref="K59" r:id="rId46"/>
    <hyperlink ref="M59" r:id="rId47"/>
    <hyperlink ref="K60" r:id="rId48"/>
    <hyperlink ref="M60" r:id="rId49"/>
    <hyperlink ref="K61" r:id="rId50"/>
    <hyperlink ref="M61" r:id="rId51"/>
    <hyperlink ref="K62" r:id="rId52"/>
    <hyperlink ref="M62" r:id="rId53"/>
    <hyperlink ref="K63" r:id="rId54"/>
    <hyperlink ref="M63" r:id="rId55"/>
    <hyperlink ref="K64" r:id="rId56"/>
    <hyperlink ref="M64" r:id="rId57"/>
    <hyperlink ref="M69:M76" r:id="rId58" display="sgc.cordoba@yahoo.com"/>
    <hyperlink ref="M77:M78" r:id="rId59" display="sgc.cordoba@yahoo.com"/>
    <hyperlink ref="M79" r:id="rId60" display="sgc.cordoba@yahoo.com"/>
    <hyperlink ref="M80" r:id="rId61" display="sgc.cordoba@yahoo.com"/>
    <hyperlink ref="M81" r:id="rId62" display="sgc.cordoba@yahoo.com"/>
    <hyperlink ref="M82" r:id="rId63" display="sgc.cordoba@yahoo.com"/>
    <hyperlink ref="M83" r:id="rId64" display="sgc.cordoba@yahoo.com"/>
    <hyperlink ref="M84" r:id="rId65" display="sgc.cordoba@yahoo.com"/>
    <hyperlink ref="M85" r:id="rId66" display="sgc.cordoba@yahoo.com"/>
    <hyperlink ref="M86" r:id="rId67" display="sgc.cordoba@yahoo.com"/>
    <hyperlink ref="M87" r:id="rId68" display="sgc.cordoba@yahoo.com"/>
    <hyperlink ref="M88" r:id="rId69" display="sgc.cordoba@yahoo.com"/>
    <hyperlink ref="M89" r:id="rId70" display="sgc.cordoba@yahoo.com"/>
    <hyperlink ref="M90" r:id="rId71" display="sgc.cordoba@yahoo.com"/>
    <hyperlink ref="M91" r:id="rId72" display="sgc.cordoba@yahoo.com"/>
    <hyperlink ref="M92" r:id="rId73" display="sgc.cordoba@yahoo.com"/>
    <hyperlink ref="M93" r:id="rId74" display="sgc.cordoba@yahoo.com"/>
    <hyperlink ref="K80" r:id="rId75"/>
    <hyperlink ref="K82" r:id="rId76" display="jesus.burgos@sedcordoba.gov.co "/>
    <hyperlink ref="K85" r:id="rId77" display="nery.petro@sedcordoba.gov.co "/>
    <hyperlink ref="M67" r:id="rId78" display="sgc.cordoba@yahoo.com"/>
    <hyperlink ref="M68" r:id="rId79" display="sgc.cordoba@yahoo.com"/>
    <hyperlink ref="M95" r:id="rId80"/>
    <hyperlink ref="M100" r:id="rId81"/>
    <hyperlink ref="M103" r:id="rId82"/>
    <hyperlink ref="M105" r:id="rId83"/>
    <hyperlink ref="M107" r:id="rId84"/>
    <hyperlink ref="M108" r:id="rId85"/>
    <hyperlink ref="M109" r:id="rId86"/>
    <hyperlink ref="M110" r:id="rId87"/>
    <hyperlink ref="M111" r:id="rId88"/>
    <hyperlink ref="M113" r:id="rId89"/>
    <hyperlink ref="M114" r:id="rId90"/>
    <hyperlink ref="M115" r:id="rId91"/>
    <hyperlink ref="M116" r:id="rId92"/>
    <hyperlink ref="M117" r:id="rId93"/>
    <hyperlink ref="M118" r:id="rId94"/>
    <hyperlink ref="M119" r:id="rId95"/>
    <hyperlink ref="M120" r:id="rId96"/>
    <hyperlink ref="M121" r:id="rId97"/>
    <hyperlink ref="M122" r:id="rId98"/>
    <hyperlink ref="M123" r:id="rId99"/>
    <hyperlink ref="M124" r:id="rId100"/>
    <hyperlink ref="M125" r:id="rId101"/>
    <hyperlink ref="M126" r:id="rId102"/>
    <hyperlink ref="M127" r:id="rId103"/>
    <hyperlink ref="M128" r:id="rId104"/>
    <hyperlink ref="M129" r:id="rId105"/>
    <hyperlink ref="M98" r:id="rId106"/>
    <hyperlink ref="M135" r:id="rId107"/>
    <hyperlink ref="M133" r:id="rId108"/>
    <hyperlink ref="M131" r:id="rId109"/>
  </hyperlinks>
  <pageMargins left="0.70866141732283472" right="0.31496062992125984" top="0.74803149606299213" bottom="0.74803149606299213" header="0.31496062992125984" footer="0.31496062992125984"/>
  <pageSetup paperSize="5" scale="60" orientation="landscape" r:id="rId1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406"/>
  <sheetViews>
    <sheetView topLeftCell="A286" workbookViewId="0">
      <selection activeCell="L295" sqref="L295"/>
    </sheetView>
  </sheetViews>
  <sheetFormatPr baseColWidth="10" defaultRowHeight="12.75" x14ac:dyDescent="0.2"/>
  <cols>
    <col min="1" max="1" width="15.140625" customWidth="1"/>
    <col min="3" max="3" width="13.140625" customWidth="1"/>
    <col min="4" max="4" width="19.140625" customWidth="1"/>
    <col min="5" max="5" width="18.85546875" customWidth="1"/>
    <col min="6" max="6" width="18.42578125" customWidth="1"/>
    <col min="11" max="11" width="13.42578125" customWidth="1"/>
    <col min="12" max="12" width="20" customWidth="1"/>
    <col min="257" max="257" width="15.140625" customWidth="1"/>
    <col min="259" max="259" width="17" customWidth="1"/>
    <col min="260" max="260" width="28.7109375" customWidth="1"/>
    <col min="261" max="261" width="16" customWidth="1"/>
    <col min="513" max="513" width="15.140625" customWidth="1"/>
    <col min="515" max="515" width="17" customWidth="1"/>
    <col min="516" max="516" width="28.7109375" customWidth="1"/>
    <col min="517" max="517" width="16" customWidth="1"/>
    <col min="769" max="769" width="15.140625" customWidth="1"/>
    <col min="771" max="771" width="17" customWidth="1"/>
    <col min="772" max="772" width="28.7109375" customWidth="1"/>
    <col min="773" max="773" width="16" customWidth="1"/>
    <col min="1025" max="1025" width="15.140625" customWidth="1"/>
    <col min="1027" max="1027" width="17" customWidth="1"/>
    <col min="1028" max="1028" width="28.7109375" customWidth="1"/>
    <col min="1029" max="1029" width="16" customWidth="1"/>
    <col min="1281" max="1281" width="15.140625" customWidth="1"/>
    <col min="1283" max="1283" width="17" customWidth="1"/>
    <col min="1284" max="1284" width="28.7109375" customWidth="1"/>
    <col min="1285" max="1285" width="16" customWidth="1"/>
    <col min="1537" max="1537" width="15.140625" customWidth="1"/>
    <col min="1539" max="1539" width="17" customWidth="1"/>
    <col min="1540" max="1540" width="28.7109375" customWidth="1"/>
    <col min="1541" max="1541" width="16" customWidth="1"/>
    <col min="1793" max="1793" width="15.140625" customWidth="1"/>
    <col min="1795" max="1795" width="17" customWidth="1"/>
    <col min="1796" max="1796" width="28.7109375" customWidth="1"/>
    <col min="1797" max="1797" width="16" customWidth="1"/>
    <col min="2049" max="2049" width="15.140625" customWidth="1"/>
    <col min="2051" max="2051" width="17" customWidth="1"/>
    <col min="2052" max="2052" width="28.7109375" customWidth="1"/>
    <col min="2053" max="2053" width="16" customWidth="1"/>
    <col min="2305" max="2305" width="15.140625" customWidth="1"/>
    <col min="2307" max="2307" width="17" customWidth="1"/>
    <col min="2308" max="2308" width="28.7109375" customWidth="1"/>
    <col min="2309" max="2309" width="16" customWidth="1"/>
    <col min="2561" max="2561" width="15.140625" customWidth="1"/>
    <col min="2563" max="2563" width="17" customWidth="1"/>
    <col min="2564" max="2564" width="28.7109375" customWidth="1"/>
    <col min="2565" max="2565" width="16" customWidth="1"/>
    <col min="2817" max="2817" width="15.140625" customWidth="1"/>
    <col min="2819" max="2819" width="17" customWidth="1"/>
    <col min="2820" max="2820" width="28.7109375" customWidth="1"/>
    <col min="2821" max="2821" width="16" customWidth="1"/>
    <col min="3073" max="3073" width="15.140625" customWidth="1"/>
    <col min="3075" max="3075" width="17" customWidth="1"/>
    <col min="3076" max="3076" width="28.7109375" customWidth="1"/>
    <col min="3077" max="3077" width="16" customWidth="1"/>
    <col min="3329" max="3329" width="15.140625" customWidth="1"/>
    <col min="3331" max="3331" width="17" customWidth="1"/>
    <col min="3332" max="3332" width="28.7109375" customWidth="1"/>
    <col min="3333" max="3333" width="16" customWidth="1"/>
    <col min="3585" max="3585" width="15.140625" customWidth="1"/>
    <col min="3587" max="3587" width="17" customWidth="1"/>
    <col min="3588" max="3588" width="28.7109375" customWidth="1"/>
    <col min="3589" max="3589" width="16" customWidth="1"/>
    <col min="3841" max="3841" width="15.140625" customWidth="1"/>
    <col min="3843" max="3843" width="17" customWidth="1"/>
    <col min="3844" max="3844" width="28.7109375" customWidth="1"/>
    <col min="3845" max="3845" width="16" customWidth="1"/>
    <col min="4097" max="4097" width="15.140625" customWidth="1"/>
    <col min="4099" max="4099" width="17" customWidth="1"/>
    <col min="4100" max="4100" width="28.7109375" customWidth="1"/>
    <col min="4101" max="4101" width="16" customWidth="1"/>
    <col min="4353" max="4353" width="15.140625" customWidth="1"/>
    <col min="4355" max="4355" width="17" customWidth="1"/>
    <col min="4356" max="4356" width="28.7109375" customWidth="1"/>
    <col min="4357" max="4357" width="16" customWidth="1"/>
    <col min="4609" max="4609" width="15.140625" customWidth="1"/>
    <col min="4611" max="4611" width="17" customWidth="1"/>
    <col min="4612" max="4612" width="28.7109375" customWidth="1"/>
    <col min="4613" max="4613" width="16" customWidth="1"/>
    <col min="4865" max="4865" width="15.140625" customWidth="1"/>
    <col min="4867" max="4867" width="17" customWidth="1"/>
    <col min="4868" max="4868" width="28.7109375" customWidth="1"/>
    <col min="4869" max="4869" width="16" customWidth="1"/>
    <col min="5121" max="5121" width="15.140625" customWidth="1"/>
    <col min="5123" max="5123" width="17" customWidth="1"/>
    <col min="5124" max="5124" width="28.7109375" customWidth="1"/>
    <col min="5125" max="5125" width="16" customWidth="1"/>
    <col min="5377" max="5377" width="15.140625" customWidth="1"/>
    <col min="5379" max="5379" width="17" customWidth="1"/>
    <col min="5380" max="5380" width="28.7109375" customWidth="1"/>
    <col min="5381" max="5381" width="16" customWidth="1"/>
    <col min="5633" max="5633" width="15.140625" customWidth="1"/>
    <col min="5635" max="5635" width="17" customWidth="1"/>
    <col min="5636" max="5636" width="28.7109375" customWidth="1"/>
    <col min="5637" max="5637" width="16" customWidth="1"/>
    <col min="5889" max="5889" width="15.140625" customWidth="1"/>
    <col min="5891" max="5891" width="17" customWidth="1"/>
    <col min="5892" max="5892" width="28.7109375" customWidth="1"/>
    <col min="5893" max="5893" width="16" customWidth="1"/>
    <col min="6145" max="6145" width="15.140625" customWidth="1"/>
    <col min="6147" max="6147" width="17" customWidth="1"/>
    <col min="6148" max="6148" width="28.7109375" customWidth="1"/>
    <col min="6149" max="6149" width="16" customWidth="1"/>
    <col min="6401" max="6401" width="15.140625" customWidth="1"/>
    <col min="6403" max="6403" width="17" customWidth="1"/>
    <col min="6404" max="6404" width="28.7109375" customWidth="1"/>
    <col min="6405" max="6405" width="16" customWidth="1"/>
    <col min="6657" max="6657" width="15.140625" customWidth="1"/>
    <col min="6659" max="6659" width="17" customWidth="1"/>
    <col min="6660" max="6660" width="28.7109375" customWidth="1"/>
    <col min="6661" max="6661" width="16" customWidth="1"/>
    <col min="6913" max="6913" width="15.140625" customWidth="1"/>
    <col min="6915" max="6915" width="17" customWidth="1"/>
    <col min="6916" max="6916" width="28.7109375" customWidth="1"/>
    <col min="6917" max="6917" width="16" customWidth="1"/>
    <col min="7169" max="7169" width="15.140625" customWidth="1"/>
    <col min="7171" max="7171" width="17" customWidth="1"/>
    <col min="7172" max="7172" width="28.7109375" customWidth="1"/>
    <col min="7173" max="7173" width="16" customWidth="1"/>
    <col min="7425" max="7425" width="15.140625" customWidth="1"/>
    <col min="7427" max="7427" width="17" customWidth="1"/>
    <col min="7428" max="7428" width="28.7109375" customWidth="1"/>
    <col min="7429" max="7429" width="16" customWidth="1"/>
    <col min="7681" max="7681" width="15.140625" customWidth="1"/>
    <col min="7683" max="7683" width="17" customWidth="1"/>
    <col min="7684" max="7684" width="28.7109375" customWidth="1"/>
    <col min="7685" max="7685" width="16" customWidth="1"/>
    <col min="7937" max="7937" width="15.140625" customWidth="1"/>
    <col min="7939" max="7939" width="17" customWidth="1"/>
    <col min="7940" max="7940" width="28.7109375" customWidth="1"/>
    <col min="7941" max="7941" width="16" customWidth="1"/>
    <col min="8193" max="8193" width="15.140625" customWidth="1"/>
    <col min="8195" max="8195" width="17" customWidth="1"/>
    <col min="8196" max="8196" width="28.7109375" customWidth="1"/>
    <col min="8197" max="8197" width="16" customWidth="1"/>
    <col min="8449" max="8449" width="15.140625" customWidth="1"/>
    <col min="8451" max="8451" width="17" customWidth="1"/>
    <col min="8452" max="8452" width="28.7109375" customWidth="1"/>
    <col min="8453" max="8453" width="16" customWidth="1"/>
    <col min="8705" max="8705" width="15.140625" customWidth="1"/>
    <col min="8707" max="8707" width="17" customWidth="1"/>
    <col min="8708" max="8708" width="28.7109375" customWidth="1"/>
    <col min="8709" max="8709" width="16" customWidth="1"/>
    <col min="8961" max="8961" width="15.140625" customWidth="1"/>
    <col min="8963" max="8963" width="17" customWidth="1"/>
    <col min="8964" max="8964" width="28.7109375" customWidth="1"/>
    <col min="8965" max="8965" width="16" customWidth="1"/>
    <col min="9217" max="9217" width="15.140625" customWidth="1"/>
    <col min="9219" max="9219" width="17" customWidth="1"/>
    <col min="9220" max="9220" width="28.7109375" customWidth="1"/>
    <col min="9221" max="9221" width="16" customWidth="1"/>
    <col min="9473" max="9473" width="15.140625" customWidth="1"/>
    <col min="9475" max="9475" width="17" customWidth="1"/>
    <col min="9476" max="9476" width="28.7109375" customWidth="1"/>
    <col min="9477" max="9477" width="16" customWidth="1"/>
    <col min="9729" max="9729" width="15.140625" customWidth="1"/>
    <col min="9731" max="9731" width="17" customWidth="1"/>
    <col min="9732" max="9732" width="28.7109375" customWidth="1"/>
    <col min="9733" max="9733" width="16" customWidth="1"/>
    <col min="9985" max="9985" width="15.140625" customWidth="1"/>
    <col min="9987" max="9987" width="17" customWidth="1"/>
    <col min="9988" max="9988" width="28.7109375" customWidth="1"/>
    <col min="9989" max="9989" width="16" customWidth="1"/>
    <col min="10241" max="10241" width="15.140625" customWidth="1"/>
    <col min="10243" max="10243" width="17" customWidth="1"/>
    <col min="10244" max="10244" width="28.7109375" customWidth="1"/>
    <col min="10245" max="10245" width="16" customWidth="1"/>
    <col min="10497" max="10497" width="15.140625" customWidth="1"/>
    <col min="10499" max="10499" width="17" customWidth="1"/>
    <col min="10500" max="10500" width="28.7109375" customWidth="1"/>
    <col min="10501" max="10501" width="16" customWidth="1"/>
    <col min="10753" max="10753" width="15.140625" customWidth="1"/>
    <col min="10755" max="10755" width="17" customWidth="1"/>
    <col min="10756" max="10756" width="28.7109375" customWidth="1"/>
    <col min="10757" max="10757" width="16" customWidth="1"/>
    <col min="11009" max="11009" width="15.140625" customWidth="1"/>
    <col min="11011" max="11011" width="17" customWidth="1"/>
    <col min="11012" max="11012" width="28.7109375" customWidth="1"/>
    <col min="11013" max="11013" width="16" customWidth="1"/>
    <col min="11265" max="11265" width="15.140625" customWidth="1"/>
    <col min="11267" max="11267" width="17" customWidth="1"/>
    <col min="11268" max="11268" width="28.7109375" customWidth="1"/>
    <col min="11269" max="11269" width="16" customWidth="1"/>
    <col min="11521" max="11521" width="15.140625" customWidth="1"/>
    <col min="11523" max="11523" width="17" customWidth="1"/>
    <col min="11524" max="11524" width="28.7109375" customWidth="1"/>
    <col min="11525" max="11525" width="16" customWidth="1"/>
    <col min="11777" max="11777" width="15.140625" customWidth="1"/>
    <col min="11779" max="11779" width="17" customWidth="1"/>
    <col min="11780" max="11780" width="28.7109375" customWidth="1"/>
    <col min="11781" max="11781" width="16" customWidth="1"/>
    <col min="12033" max="12033" width="15.140625" customWidth="1"/>
    <col min="12035" max="12035" width="17" customWidth="1"/>
    <col min="12036" max="12036" width="28.7109375" customWidth="1"/>
    <col min="12037" max="12037" width="16" customWidth="1"/>
    <col min="12289" max="12289" width="15.140625" customWidth="1"/>
    <col min="12291" max="12291" width="17" customWidth="1"/>
    <col min="12292" max="12292" width="28.7109375" customWidth="1"/>
    <col min="12293" max="12293" width="16" customWidth="1"/>
    <col min="12545" max="12545" width="15.140625" customWidth="1"/>
    <col min="12547" max="12547" width="17" customWidth="1"/>
    <col min="12548" max="12548" width="28.7109375" customWidth="1"/>
    <col min="12549" max="12549" width="16" customWidth="1"/>
    <col min="12801" max="12801" width="15.140625" customWidth="1"/>
    <col min="12803" max="12803" width="17" customWidth="1"/>
    <col min="12804" max="12804" width="28.7109375" customWidth="1"/>
    <col min="12805" max="12805" width="16" customWidth="1"/>
    <col min="13057" max="13057" width="15.140625" customWidth="1"/>
    <col min="13059" max="13059" width="17" customWidth="1"/>
    <col min="13060" max="13060" width="28.7109375" customWidth="1"/>
    <col min="13061" max="13061" width="16" customWidth="1"/>
    <col min="13313" max="13313" width="15.140625" customWidth="1"/>
    <col min="13315" max="13315" width="17" customWidth="1"/>
    <col min="13316" max="13316" width="28.7109375" customWidth="1"/>
    <col min="13317" max="13317" width="16" customWidth="1"/>
    <col min="13569" max="13569" width="15.140625" customWidth="1"/>
    <col min="13571" max="13571" width="17" customWidth="1"/>
    <col min="13572" max="13572" width="28.7109375" customWidth="1"/>
    <col min="13573" max="13573" width="16" customWidth="1"/>
    <col min="13825" max="13825" width="15.140625" customWidth="1"/>
    <col min="13827" max="13827" width="17" customWidth="1"/>
    <col min="13828" max="13828" width="28.7109375" customWidth="1"/>
    <col min="13829" max="13829" width="16" customWidth="1"/>
    <col min="14081" max="14081" width="15.140625" customWidth="1"/>
    <col min="14083" max="14083" width="17" customWidth="1"/>
    <col min="14084" max="14084" width="28.7109375" customWidth="1"/>
    <col min="14085" max="14085" width="16" customWidth="1"/>
    <col min="14337" max="14337" width="15.140625" customWidth="1"/>
    <col min="14339" max="14339" width="17" customWidth="1"/>
    <col min="14340" max="14340" width="28.7109375" customWidth="1"/>
    <col min="14341" max="14341" width="16" customWidth="1"/>
    <col min="14593" max="14593" width="15.140625" customWidth="1"/>
    <col min="14595" max="14595" width="17" customWidth="1"/>
    <col min="14596" max="14596" width="28.7109375" customWidth="1"/>
    <col min="14597" max="14597" width="16" customWidth="1"/>
    <col min="14849" max="14849" width="15.140625" customWidth="1"/>
    <col min="14851" max="14851" width="17" customWidth="1"/>
    <col min="14852" max="14852" width="28.7109375" customWidth="1"/>
    <col min="14853" max="14853" width="16" customWidth="1"/>
    <col min="15105" max="15105" width="15.140625" customWidth="1"/>
    <col min="15107" max="15107" width="17" customWidth="1"/>
    <col min="15108" max="15108" width="28.7109375" customWidth="1"/>
    <col min="15109" max="15109" width="16" customWidth="1"/>
    <col min="15361" max="15361" width="15.140625" customWidth="1"/>
    <col min="15363" max="15363" width="17" customWidth="1"/>
    <col min="15364" max="15364" width="28.7109375" customWidth="1"/>
    <col min="15365" max="15365" width="16" customWidth="1"/>
    <col min="15617" max="15617" width="15.140625" customWidth="1"/>
    <col min="15619" max="15619" width="17" customWidth="1"/>
    <col min="15620" max="15620" width="28.7109375" customWidth="1"/>
    <col min="15621" max="15621" width="16" customWidth="1"/>
    <col min="15873" max="15873" width="15.140625" customWidth="1"/>
    <col min="15875" max="15875" width="17" customWidth="1"/>
    <col min="15876" max="15876" width="28.7109375" customWidth="1"/>
    <col min="15877" max="15877" width="16" customWidth="1"/>
    <col min="16129" max="16129" width="15.140625" customWidth="1"/>
    <col min="16131" max="16131" width="17" customWidth="1"/>
    <col min="16132" max="16132" width="28.7109375" customWidth="1"/>
    <col min="16133" max="16133" width="16" customWidth="1"/>
  </cols>
  <sheetData>
    <row r="1" spans="1:6" s="333" customFormat="1" ht="18.75" thickBot="1" x14ac:dyDescent="0.3">
      <c r="A1" s="907" t="s">
        <v>1016</v>
      </c>
      <c r="B1" s="908"/>
      <c r="C1" s="908"/>
      <c r="D1" s="908"/>
      <c r="E1" s="908"/>
      <c r="F1" s="909"/>
    </row>
    <row r="2" spans="1:6" ht="18.75" x14ac:dyDescent="0.2">
      <c r="A2" s="969" t="s">
        <v>675</v>
      </c>
      <c r="B2" s="970"/>
      <c r="C2" s="970"/>
      <c r="D2" s="970"/>
      <c r="E2" s="970"/>
      <c r="F2" s="971"/>
    </row>
    <row r="3" spans="1:6" s="333" customFormat="1" ht="27.75" customHeight="1" x14ac:dyDescent="0.25">
      <c r="A3" s="966" t="s">
        <v>676</v>
      </c>
      <c r="B3" s="967"/>
      <c r="C3" s="967"/>
      <c r="D3" s="967"/>
      <c r="E3" s="967"/>
      <c r="F3" s="968"/>
    </row>
    <row r="4" spans="1:6" s="333" customFormat="1" ht="15.75" thickBot="1" x14ac:dyDescent="0.3">
      <c r="A4" s="959"/>
      <c r="B4" s="960"/>
      <c r="C4" s="960"/>
      <c r="D4" s="960"/>
      <c r="E4" s="960"/>
      <c r="F4" s="498"/>
    </row>
    <row r="5" spans="1:6" s="333" customFormat="1" ht="15" x14ac:dyDescent="0.25">
      <c r="A5" s="334" t="s">
        <v>111</v>
      </c>
      <c r="B5" s="335" t="s">
        <v>677</v>
      </c>
      <c r="C5" s="335" t="s">
        <v>109</v>
      </c>
      <c r="D5" s="335" t="s">
        <v>654</v>
      </c>
      <c r="E5" s="336" t="s">
        <v>110</v>
      </c>
      <c r="F5" s="336" t="s">
        <v>112</v>
      </c>
    </row>
    <row r="6" spans="1:6" s="333" customFormat="1" ht="39" x14ac:dyDescent="0.25">
      <c r="A6" s="961" t="s">
        <v>678</v>
      </c>
      <c r="B6" s="337" t="s">
        <v>679</v>
      </c>
      <c r="C6" s="338" t="s">
        <v>655</v>
      </c>
      <c r="D6" s="339" t="s">
        <v>680</v>
      </c>
      <c r="E6" s="416" t="s">
        <v>900</v>
      </c>
      <c r="F6" s="513" t="s">
        <v>901</v>
      </c>
    </row>
    <row r="7" spans="1:6" s="333" customFormat="1" ht="39" x14ac:dyDescent="0.25">
      <c r="A7" s="961"/>
      <c r="B7" s="337" t="s">
        <v>679</v>
      </c>
      <c r="C7" s="338" t="s">
        <v>652</v>
      </c>
      <c r="D7" s="339" t="s">
        <v>681</v>
      </c>
      <c r="E7" s="416" t="s">
        <v>900</v>
      </c>
      <c r="F7" s="513" t="s">
        <v>901</v>
      </c>
    </row>
    <row r="8" spans="1:6" s="333" customFormat="1" ht="39" x14ac:dyDescent="0.25">
      <c r="A8" s="961"/>
      <c r="B8" s="337" t="s">
        <v>679</v>
      </c>
      <c r="C8" s="338" t="s">
        <v>682</v>
      </c>
      <c r="D8" s="339" t="s">
        <v>681</v>
      </c>
      <c r="E8" s="416" t="s">
        <v>900</v>
      </c>
      <c r="F8" s="513" t="s">
        <v>901</v>
      </c>
    </row>
    <row r="9" spans="1:6" s="333" customFormat="1" ht="39" x14ac:dyDescent="0.25">
      <c r="A9" s="961"/>
      <c r="B9" s="337" t="s">
        <v>683</v>
      </c>
      <c r="C9" s="338" t="s">
        <v>656</v>
      </c>
      <c r="D9" s="339" t="s">
        <v>681</v>
      </c>
      <c r="E9" s="416" t="s">
        <v>900</v>
      </c>
      <c r="F9" s="513" t="s">
        <v>901</v>
      </c>
    </row>
    <row r="10" spans="1:6" s="333" customFormat="1" ht="1.5" customHeight="1" x14ac:dyDescent="0.25">
      <c r="A10" s="961"/>
      <c r="B10" s="337"/>
      <c r="C10" s="338"/>
      <c r="D10" s="339"/>
      <c r="E10" s="395"/>
      <c r="F10" s="513"/>
    </row>
    <row r="11" spans="1:6" s="333" customFormat="1" ht="15" hidden="1" x14ac:dyDescent="0.25">
      <c r="A11" s="961"/>
      <c r="B11" s="337"/>
      <c r="C11" s="338"/>
      <c r="D11" s="337"/>
      <c r="E11" s="395"/>
      <c r="F11" s="513"/>
    </row>
    <row r="12" spans="1:6" s="333" customFormat="1" ht="3" hidden="1" customHeight="1" x14ac:dyDescent="0.25">
      <c r="A12" s="961"/>
      <c r="B12" s="337">
        <v>9</v>
      </c>
      <c r="C12" s="338" t="s">
        <v>684</v>
      </c>
      <c r="D12" s="339"/>
      <c r="E12" s="395"/>
      <c r="F12" s="513"/>
    </row>
    <row r="13" spans="1:6" s="333" customFormat="1" ht="15" hidden="1" x14ac:dyDescent="0.25">
      <c r="A13" s="961"/>
      <c r="B13" s="337">
        <v>10</v>
      </c>
      <c r="C13" s="338" t="s">
        <v>685</v>
      </c>
      <c r="D13" s="339"/>
      <c r="E13" s="395"/>
      <c r="F13" s="513"/>
    </row>
    <row r="14" spans="1:6" s="333" customFormat="1" ht="15" hidden="1" x14ac:dyDescent="0.25">
      <c r="A14" s="961"/>
      <c r="B14" s="337">
        <v>15</v>
      </c>
      <c r="C14" s="340" t="s">
        <v>686</v>
      </c>
      <c r="D14" s="339"/>
      <c r="E14" s="395"/>
      <c r="F14" s="513"/>
    </row>
    <row r="15" spans="1:6" s="333" customFormat="1" ht="15" hidden="1" x14ac:dyDescent="0.25">
      <c r="A15" s="961"/>
      <c r="B15" s="337">
        <v>16</v>
      </c>
      <c r="C15" s="340" t="s">
        <v>687</v>
      </c>
      <c r="D15" s="339"/>
      <c r="E15" s="395"/>
      <c r="F15" s="513"/>
    </row>
    <row r="16" spans="1:6" s="333" customFormat="1" ht="15" hidden="1" x14ac:dyDescent="0.25">
      <c r="A16" s="961"/>
      <c r="B16" s="341" t="s">
        <v>688</v>
      </c>
      <c r="C16" s="340" t="s">
        <v>689</v>
      </c>
      <c r="D16" s="339"/>
      <c r="E16" s="395"/>
      <c r="F16" s="513"/>
    </row>
    <row r="17" spans="1:6" s="333" customFormat="1" ht="23.25" customHeight="1" x14ac:dyDescent="0.25">
      <c r="A17" s="962" t="s">
        <v>690</v>
      </c>
      <c r="B17" s="337" t="s">
        <v>691</v>
      </c>
      <c r="C17" s="338" t="s">
        <v>692</v>
      </c>
      <c r="D17" s="339" t="s">
        <v>681</v>
      </c>
      <c r="E17" s="416" t="s">
        <v>900</v>
      </c>
      <c r="F17" s="513" t="s">
        <v>901</v>
      </c>
    </row>
    <row r="18" spans="1:6" s="333" customFormat="1" ht="39" x14ac:dyDescent="0.25">
      <c r="A18" s="962"/>
      <c r="B18" s="337" t="s">
        <v>691</v>
      </c>
      <c r="C18" s="338" t="s">
        <v>657</v>
      </c>
      <c r="D18" s="339" t="s">
        <v>681</v>
      </c>
      <c r="E18" s="416" t="s">
        <v>900</v>
      </c>
      <c r="F18" s="513" t="s">
        <v>901</v>
      </c>
    </row>
    <row r="19" spans="1:6" s="333" customFormat="1" ht="39" x14ac:dyDescent="0.25">
      <c r="A19" s="962"/>
      <c r="B19" s="337" t="s">
        <v>693</v>
      </c>
      <c r="C19" s="338" t="s">
        <v>694</v>
      </c>
      <c r="D19" s="339" t="s">
        <v>681</v>
      </c>
      <c r="E19" s="416" t="s">
        <v>900</v>
      </c>
      <c r="F19" s="513" t="s">
        <v>901</v>
      </c>
    </row>
    <row r="20" spans="1:6" s="333" customFormat="1" ht="39" x14ac:dyDescent="0.25">
      <c r="A20" s="962"/>
      <c r="B20" s="337" t="s">
        <v>679</v>
      </c>
      <c r="C20" s="338" t="s">
        <v>695</v>
      </c>
      <c r="D20" s="339" t="s">
        <v>681</v>
      </c>
      <c r="E20" s="416" t="s">
        <v>900</v>
      </c>
      <c r="F20" s="513" t="s">
        <v>901</v>
      </c>
    </row>
    <row r="21" spans="1:6" s="333" customFormat="1" ht="39" x14ac:dyDescent="0.25">
      <c r="A21" s="962"/>
      <c r="B21" s="337" t="s">
        <v>683</v>
      </c>
      <c r="C21" s="338" t="s">
        <v>696</v>
      </c>
      <c r="D21" s="339" t="s">
        <v>681</v>
      </c>
      <c r="E21" s="416" t="s">
        <v>900</v>
      </c>
      <c r="F21" s="513" t="s">
        <v>901</v>
      </c>
    </row>
    <row r="22" spans="1:6" s="333" customFormat="1" ht="0.75" customHeight="1" x14ac:dyDescent="0.25">
      <c r="A22" s="962"/>
      <c r="B22" s="337"/>
      <c r="C22" s="338"/>
      <c r="D22" s="339"/>
      <c r="E22" s="395"/>
      <c r="F22" s="513"/>
    </row>
    <row r="23" spans="1:6" s="333" customFormat="1" ht="15" hidden="1" customHeight="1" x14ac:dyDescent="0.25">
      <c r="A23" s="962"/>
      <c r="B23" s="337"/>
      <c r="C23" s="338"/>
      <c r="D23" s="339"/>
      <c r="E23" s="395"/>
      <c r="F23" s="513"/>
    </row>
    <row r="24" spans="1:6" s="333" customFormat="1" ht="15" hidden="1" customHeight="1" x14ac:dyDescent="0.25">
      <c r="A24" s="962"/>
      <c r="B24" s="337"/>
      <c r="C24" s="340"/>
      <c r="D24" s="339"/>
      <c r="E24" s="395"/>
      <c r="F24" s="513"/>
    </row>
    <row r="25" spans="1:6" s="333" customFormat="1" ht="15" hidden="1" customHeight="1" x14ac:dyDescent="0.25">
      <c r="A25" s="962"/>
      <c r="B25" s="337"/>
      <c r="C25" s="340"/>
      <c r="D25" s="339"/>
      <c r="E25" s="395"/>
      <c r="F25" s="513"/>
    </row>
    <row r="26" spans="1:6" s="333" customFormat="1" ht="15" hidden="1" customHeight="1" x14ac:dyDescent="0.25">
      <c r="A26" s="962"/>
      <c r="B26" s="341"/>
      <c r="C26" s="340"/>
      <c r="D26" s="339"/>
      <c r="E26" s="395"/>
      <c r="F26" s="513"/>
    </row>
    <row r="27" spans="1:6" s="333" customFormat="1" ht="0.75" customHeight="1" x14ac:dyDescent="0.25">
      <c r="A27" s="956" t="s">
        <v>659</v>
      </c>
      <c r="B27" s="957"/>
      <c r="C27" s="957"/>
      <c r="D27" s="957"/>
      <c r="E27" s="958"/>
      <c r="F27" s="514"/>
    </row>
    <row r="28" spans="1:6" s="333" customFormat="1" ht="39" x14ac:dyDescent="0.25">
      <c r="A28" s="963" t="s">
        <v>697</v>
      </c>
      <c r="B28" s="342" t="s">
        <v>691</v>
      </c>
      <c r="C28" s="342" t="s">
        <v>698</v>
      </c>
      <c r="D28" s="342" t="s">
        <v>681</v>
      </c>
      <c r="E28" s="416" t="s">
        <v>900</v>
      </c>
      <c r="F28" s="513" t="s">
        <v>901</v>
      </c>
    </row>
    <row r="29" spans="1:6" s="333" customFormat="1" ht="39" x14ac:dyDescent="0.25">
      <c r="A29" s="964"/>
      <c r="B29" s="343" t="s">
        <v>679</v>
      </c>
      <c r="C29" s="344" t="s">
        <v>699</v>
      </c>
      <c r="D29" s="443" t="s">
        <v>681</v>
      </c>
      <c r="E29" s="416" t="s">
        <v>900</v>
      </c>
      <c r="F29" s="513" t="s">
        <v>901</v>
      </c>
    </row>
    <row r="30" spans="1:6" s="333" customFormat="1" ht="39" x14ac:dyDescent="0.25">
      <c r="A30" s="964"/>
      <c r="B30" s="343" t="s">
        <v>683</v>
      </c>
      <c r="C30" s="344" t="s">
        <v>689</v>
      </c>
      <c r="D30" s="443" t="s">
        <v>681</v>
      </c>
      <c r="E30" s="416" t="s">
        <v>900</v>
      </c>
      <c r="F30" s="513" t="s">
        <v>901</v>
      </c>
    </row>
    <row r="31" spans="1:6" s="333" customFormat="1" ht="11.25" hidden="1" customHeight="1" thickBot="1" x14ac:dyDescent="0.3">
      <c r="A31" s="964"/>
      <c r="B31" s="343"/>
      <c r="C31" s="344"/>
      <c r="D31" s="344"/>
      <c r="E31" s="396"/>
      <c r="F31" s="345"/>
    </row>
    <row r="32" spans="1:6" s="333" customFormat="1" ht="0.75" customHeight="1" x14ac:dyDescent="0.25">
      <c r="A32" s="965"/>
      <c r="B32" s="343"/>
      <c r="C32" s="344"/>
      <c r="D32" s="344"/>
      <c r="E32" s="396"/>
      <c r="F32" s="345"/>
    </row>
    <row r="33" spans="1:6" s="333" customFormat="1" ht="39" x14ac:dyDescent="0.25">
      <c r="A33" s="963" t="s">
        <v>700</v>
      </c>
      <c r="B33" s="343" t="s">
        <v>702</v>
      </c>
      <c r="C33" s="343" t="s">
        <v>701</v>
      </c>
      <c r="D33" s="343" t="s">
        <v>681</v>
      </c>
      <c r="E33" s="416" t="s">
        <v>900</v>
      </c>
      <c r="F33" s="513" t="s">
        <v>901</v>
      </c>
    </row>
    <row r="34" spans="1:6" s="333" customFormat="1" ht="39" x14ac:dyDescent="0.25">
      <c r="A34" s="964"/>
      <c r="B34" s="343" t="s">
        <v>691</v>
      </c>
      <c r="C34" s="343" t="s">
        <v>703</v>
      </c>
      <c r="D34" s="343" t="s">
        <v>681</v>
      </c>
      <c r="E34" s="416" t="s">
        <v>900</v>
      </c>
      <c r="F34" s="513" t="s">
        <v>901</v>
      </c>
    </row>
    <row r="35" spans="1:6" s="333" customFormat="1" ht="39" x14ac:dyDescent="0.25">
      <c r="A35" s="964"/>
      <c r="B35" s="343" t="s">
        <v>679</v>
      </c>
      <c r="C35" s="343" t="s">
        <v>704</v>
      </c>
      <c r="D35" s="343" t="s">
        <v>681</v>
      </c>
      <c r="E35" s="416" t="s">
        <v>900</v>
      </c>
      <c r="F35" s="513" t="s">
        <v>901</v>
      </c>
    </row>
    <row r="36" spans="1:6" s="333" customFormat="1" ht="39" x14ac:dyDescent="0.25">
      <c r="A36" s="964"/>
      <c r="B36" s="343" t="s">
        <v>679</v>
      </c>
      <c r="C36" s="343" t="s">
        <v>705</v>
      </c>
      <c r="D36" s="343" t="s">
        <v>681</v>
      </c>
      <c r="E36" s="416" t="s">
        <v>900</v>
      </c>
      <c r="F36" s="513" t="s">
        <v>901</v>
      </c>
    </row>
    <row r="37" spans="1:6" s="333" customFormat="1" ht="11.25" hidden="1" customHeight="1" x14ac:dyDescent="0.25">
      <c r="A37" s="515"/>
      <c r="B37" s="346"/>
      <c r="C37" s="346"/>
      <c r="D37" s="347"/>
      <c r="E37" s="348"/>
      <c r="F37" s="516"/>
    </row>
    <row r="38" spans="1:6" s="333" customFormat="1" ht="15" hidden="1" x14ac:dyDescent="0.25">
      <c r="A38" s="515"/>
      <c r="B38" s="346"/>
      <c r="C38" s="346"/>
      <c r="D38" s="347"/>
      <c r="E38" s="349"/>
      <c r="F38" s="516"/>
    </row>
    <row r="39" spans="1:6" s="333" customFormat="1" ht="15" hidden="1" x14ac:dyDescent="0.25">
      <c r="A39" s="444"/>
      <c r="B39" s="350"/>
      <c r="C39" s="350"/>
      <c r="D39" s="351"/>
      <c r="E39" s="349"/>
      <c r="F39" s="516"/>
    </row>
    <row r="40" spans="1:6" s="333" customFormat="1" ht="15" hidden="1" x14ac:dyDescent="0.25">
      <c r="A40" s="517"/>
      <c r="B40" s="343"/>
      <c r="C40" s="344"/>
      <c r="D40" s="352"/>
      <c r="E40" s="353"/>
      <c r="F40" s="518"/>
    </row>
    <row r="41" spans="1:6" s="333" customFormat="1" ht="15" hidden="1" x14ac:dyDescent="0.25">
      <c r="A41" s="517"/>
      <c r="B41" s="343"/>
      <c r="C41" s="344"/>
      <c r="D41" s="352"/>
      <c r="E41" s="353"/>
      <c r="F41" s="518"/>
    </row>
    <row r="42" spans="1:6" s="333" customFormat="1" ht="15" hidden="1" x14ac:dyDescent="0.25">
      <c r="A42" s="517"/>
      <c r="B42" s="343"/>
      <c r="C42" s="344"/>
      <c r="D42" s="352"/>
      <c r="E42" s="353"/>
      <c r="F42" s="518"/>
    </row>
    <row r="43" spans="1:6" s="333" customFormat="1" ht="15" hidden="1" x14ac:dyDescent="0.25">
      <c r="A43" s="517"/>
      <c r="B43" s="343"/>
      <c r="C43" s="344"/>
      <c r="D43" s="352"/>
      <c r="E43" s="353"/>
      <c r="F43" s="518"/>
    </row>
    <row r="44" spans="1:6" s="333" customFormat="1" ht="15" hidden="1" x14ac:dyDescent="0.25">
      <c r="A44" s="517"/>
      <c r="B44" s="343"/>
      <c r="C44" s="344"/>
      <c r="D44" s="352"/>
      <c r="E44" s="353"/>
      <c r="F44" s="518"/>
    </row>
    <row r="45" spans="1:6" s="333" customFormat="1" ht="15" hidden="1" x14ac:dyDescent="0.25">
      <c r="A45" s="999" t="s">
        <v>658</v>
      </c>
      <c r="B45" s="1001" t="s">
        <v>660</v>
      </c>
      <c r="C45" s="344"/>
      <c r="D45" s="352"/>
      <c r="E45" s="354"/>
      <c r="F45" s="519"/>
    </row>
    <row r="46" spans="1:6" s="333" customFormat="1" ht="15" hidden="1" x14ac:dyDescent="0.25">
      <c r="A46" s="999"/>
      <c r="B46" s="1001"/>
      <c r="C46" s="344"/>
      <c r="D46" s="352"/>
      <c r="E46" s="354"/>
      <c r="F46" s="519"/>
    </row>
    <row r="47" spans="1:6" s="333" customFormat="1" ht="15" hidden="1" x14ac:dyDescent="0.25">
      <c r="A47" s="999"/>
      <c r="B47" s="1001"/>
      <c r="C47" s="344"/>
      <c r="D47" s="352"/>
      <c r="E47" s="354"/>
      <c r="F47" s="519"/>
    </row>
    <row r="48" spans="1:6" s="333" customFormat="1" ht="15" hidden="1" x14ac:dyDescent="0.25">
      <c r="A48" s="999"/>
      <c r="B48" s="1001"/>
      <c r="C48" s="355"/>
      <c r="D48" s="356"/>
      <c r="E48" s="345"/>
      <c r="F48" s="519"/>
    </row>
    <row r="49" spans="1:6" s="333" customFormat="1" ht="15" hidden="1" x14ac:dyDescent="0.25">
      <c r="A49" s="999"/>
      <c r="B49" s="1001"/>
      <c r="C49" s="355"/>
      <c r="D49" s="356"/>
      <c r="E49" s="345"/>
      <c r="F49" s="519"/>
    </row>
    <row r="50" spans="1:6" s="333" customFormat="1" ht="15" hidden="1" x14ac:dyDescent="0.25">
      <c r="A50" s="999"/>
      <c r="B50" s="1001"/>
      <c r="C50" s="355"/>
      <c r="D50" s="356"/>
      <c r="E50" s="345"/>
      <c r="F50" s="519"/>
    </row>
    <row r="51" spans="1:6" s="333" customFormat="1" ht="15" hidden="1" x14ac:dyDescent="0.25">
      <c r="A51" s="999"/>
      <c r="B51" s="1001"/>
      <c r="C51" s="355"/>
      <c r="D51" s="356"/>
      <c r="E51" s="345"/>
      <c r="F51" s="519"/>
    </row>
    <row r="52" spans="1:6" s="333" customFormat="1" ht="15" hidden="1" x14ac:dyDescent="0.25">
      <c r="A52" s="999"/>
      <c r="B52" s="1001"/>
      <c r="C52" s="355"/>
      <c r="D52" s="356"/>
      <c r="E52" s="345"/>
      <c r="F52" s="519"/>
    </row>
    <row r="53" spans="1:6" s="333" customFormat="1" ht="15" hidden="1" x14ac:dyDescent="0.25">
      <c r="A53" s="999"/>
      <c r="B53" s="1001"/>
      <c r="C53" s="355"/>
      <c r="D53" s="356"/>
      <c r="E53" s="345"/>
      <c r="F53" s="519"/>
    </row>
    <row r="54" spans="1:6" s="333" customFormat="1" ht="15" hidden="1" x14ac:dyDescent="0.25">
      <c r="A54" s="999"/>
      <c r="B54" s="1001"/>
      <c r="C54" s="355"/>
      <c r="D54" s="356"/>
      <c r="E54" s="345"/>
      <c r="F54" s="519"/>
    </row>
    <row r="55" spans="1:6" s="333" customFormat="1" ht="15" hidden="1" x14ac:dyDescent="0.25">
      <c r="A55" s="999"/>
      <c r="B55" s="1001"/>
      <c r="C55" s="355"/>
      <c r="D55" s="356"/>
      <c r="E55" s="345"/>
      <c r="F55" s="519"/>
    </row>
    <row r="56" spans="1:6" s="333" customFormat="1" ht="15" hidden="1" x14ac:dyDescent="0.25">
      <c r="A56" s="999"/>
      <c r="B56" s="1001"/>
      <c r="C56" s="355"/>
      <c r="D56" s="356"/>
      <c r="E56" s="345"/>
      <c r="F56" s="519"/>
    </row>
    <row r="57" spans="1:6" s="333" customFormat="1" ht="15" hidden="1" x14ac:dyDescent="0.25">
      <c r="A57" s="999"/>
      <c r="B57" s="1001"/>
      <c r="C57" s="355"/>
      <c r="D57" s="356"/>
      <c r="E57" s="345"/>
      <c r="F57" s="519"/>
    </row>
    <row r="58" spans="1:6" s="333" customFormat="1" ht="15" hidden="1" x14ac:dyDescent="0.25">
      <c r="A58" s="999"/>
      <c r="B58" s="1001"/>
      <c r="C58" s="355"/>
      <c r="D58" s="356"/>
      <c r="E58" s="345"/>
      <c r="F58" s="519"/>
    </row>
    <row r="59" spans="1:6" s="333" customFormat="1" ht="2.25" hidden="1" customHeight="1" x14ac:dyDescent="0.25">
      <c r="A59" s="999"/>
      <c r="B59" s="1001"/>
      <c r="C59" s="355"/>
      <c r="D59" s="356"/>
      <c r="E59" s="345"/>
      <c r="F59" s="519"/>
    </row>
    <row r="60" spans="1:6" s="333" customFormat="1" ht="2.25" hidden="1" customHeight="1" x14ac:dyDescent="0.25">
      <c r="A60" s="999"/>
      <c r="B60" s="1001"/>
      <c r="C60" s="355"/>
      <c r="D60" s="356"/>
      <c r="E60" s="345"/>
      <c r="F60" s="519"/>
    </row>
    <row r="61" spans="1:6" s="333" customFormat="1" ht="15" hidden="1" customHeight="1" x14ac:dyDescent="0.25">
      <c r="A61" s="999"/>
      <c r="B61" s="1001"/>
      <c r="C61" s="355"/>
      <c r="D61" s="356"/>
      <c r="E61" s="345"/>
      <c r="F61" s="519"/>
    </row>
    <row r="62" spans="1:6" s="333" customFormat="1" ht="15" hidden="1" customHeight="1" x14ac:dyDescent="0.25">
      <c r="A62" s="999"/>
      <c r="B62" s="1001"/>
      <c r="C62" s="355"/>
      <c r="D62" s="356"/>
      <c r="E62" s="345"/>
      <c r="F62" s="519"/>
    </row>
    <row r="63" spans="1:6" s="333" customFormat="1" ht="15" hidden="1" customHeight="1" x14ac:dyDescent="0.25">
      <c r="A63" s="999"/>
      <c r="B63" s="1001"/>
      <c r="C63" s="355"/>
      <c r="D63" s="356"/>
      <c r="E63" s="345"/>
      <c r="F63" s="519"/>
    </row>
    <row r="64" spans="1:6" s="333" customFormat="1" ht="15" hidden="1" customHeight="1" x14ac:dyDescent="0.25">
      <c r="A64" s="999"/>
      <c r="B64" s="1001"/>
      <c r="C64" s="355"/>
      <c r="D64" s="356"/>
      <c r="E64" s="345"/>
      <c r="F64" s="519"/>
    </row>
    <row r="65" spans="1:6" s="333" customFormat="1" ht="15" hidden="1" customHeight="1" x14ac:dyDescent="0.25">
      <c r="A65" s="999"/>
      <c r="B65" s="1001"/>
      <c r="C65" s="355"/>
      <c r="D65" s="356"/>
      <c r="E65" s="345"/>
      <c r="F65" s="519"/>
    </row>
    <row r="66" spans="1:6" s="333" customFormat="1" ht="15" hidden="1" customHeight="1" x14ac:dyDescent="0.25">
      <c r="A66" s="999"/>
      <c r="B66" s="1001"/>
      <c r="C66" s="355"/>
      <c r="D66" s="356"/>
      <c r="E66" s="345"/>
      <c r="F66" s="519"/>
    </row>
    <row r="67" spans="1:6" s="333" customFormat="1" ht="15" hidden="1" customHeight="1" x14ac:dyDescent="0.25">
      <c r="A67" s="999"/>
      <c r="B67" s="1001"/>
      <c r="C67" s="355"/>
      <c r="D67" s="356"/>
      <c r="E67" s="345"/>
      <c r="F67" s="519"/>
    </row>
    <row r="68" spans="1:6" s="333" customFormat="1" ht="15" hidden="1" customHeight="1" x14ac:dyDescent="0.25">
      <c r="A68" s="999"/>
      <c r="B68" s="1001"/>
      <c r="C68" s="355"/>
      <c r="D68" s="356"/>
      <c r="E68" s="345"/>
      <c r="F68" s="519"/>
    </row>
    <row r="69" spans="1:6" s="333" customFormat="1" ht="15" hidden="1" customHeight="1" x14ac:dyDescent="0.25">
      <c r="A69" s="999"/>
      <c r="B69" s="1001"/>
      <c r="C69" s="355"/>
      <c r="D69" s="356"/>
      <c r="E69" s="345"/>
      <c r="F69" s="519"/>
    </row>
    <row r="70" spans="1:6" s="333" customFormat="1" ht="15" hidden="1" customHeight="1" x14ac:dyDescent="0.25">
      <c r="A70" s="999"/>
      <c r="B70" s="1001"/>
      <c r="C70" s="355"/>
      <c r="D70" s="356"/>
      <c r="E70" s="345"/>
      <c r="F70" s="519"/>
    </row>
    <row r="71" spans="1:6" s="333" customFormat="1" ht="15" hidden="1" customHeight="1" x14ac:dyDescent="0.25">
      <c r="A71" s="999"/>
      <c r="B71" s="1001" t="s">
        <v>661</v>
      </c>
      <c r="C71" s="355"/>
      <c r="D71" s="356"/>
      <c r="E71" s="345"/>
      <c r="F71" s="519"/>
    </row>
    <row r="72" spans="1:6" s="333" customFormat="1" ht="15" hidden="1" customHeight="1" x14ac:dyDescent="0.25">
      <c r="A72" s="999"/>
      <c r="B72" s="1001"/>
      <c r="C72" s="355"/>
      <c r="D72" s="356"/>
      <c r="E72" s="345"/>
      <c r="F72" s="519"/>
    </row>
    <row r="73" spans="1:6" s="333" customFormat="1" ht="15" hidden="1" customHeight="1" x14ac:dyDescent="0.25">
      <c r="A73" s="999"/>
      <c r="B73" s="1001"/>
      <c r="C73" s="355"/>
      <c r="D73" s="356"/>
      <c r="E73" s="345"/>
      <c r="F73" s="519"/>
    </row>
    <row r="74" spans="1:6" s="333" customFormat="1" ht="15" hidden="1" customHeight="1" x14ac:dyDescent="0.25">
      <c r="A74" s="999"/>
      <c r="B74" s="1001"/>
      <c r="C74" s="355"/>
      <c r="D74" s="356"/>
      <c r="E74" s="345"/>
      <c r="F74" s="519"/>
    </row>
    <row r="75" spans="1:6" s="333" customFormat="1" ht="15" hidden="1" customHeight="1" x14ac:dyDescent="0.25">
      <c r="A75" s="999"/>
      <c r="B75" s="1001"/>
      <c r="C75" s="355"/>
      <c r="D75" s="356"/>
      <c r="E75" s="345"/>
      <c r="F75" s="519"/>
    </row>
    <row r="76" spans="1:6" s="333" customFormat="1" ht="15" hidden="1" customHeight="1" x14ac:dyDescent="0.25">
      <c r="A76" s="999"/>
      <c r="B76" s="1001"/>
      <c r="C76" s="355"/>
      <c r="D76" s="356"/>
      <c r="E76" s="345"/>
      <c r="F76" s="519"/>
    </row>
    <row r="77" spans="1:6" s="333" customFormat="1" ht="15" hidden="1" customHeight="1" x14ac:dyDescent="0.25">
      <c r="A77" s="999"/>
      <c r="B77" s="1001"/>
      <c r="C77" s="355"/>
      <c r="D77" s="356"/>
      <c r="E77" s="345"/>
      <c r="F77" s="519"/>
    </row>
    <row r="78" spans="1:6" s="333" customFormat="1" ht="15" hidden="1" customHeight="1" x14ac:dyDescent="0.25">
      <c r="A78" s="999"/>
      <c r="B78" s="1001" t="s">
        <v>662</v>
      </c>
      <c r="C78" s="355"/>
      <c r="D78" s="356"/>
      <c r="E78" s="345"/>
      <c r="F78" s="519"/>
    </row>
    <row r="79" spans="1:6" s="333" customFormat="1" ht="15" hidden="1" customHeight="1" x14ac:dyDescent="0.25">
      <c r="A79" s="999"/>
      <c r="B79" s="1001"/>
      <c r="C79" s="355"/>
      <c r="D79" s="356"/>
      <c r="E79" s="345"/>
      <c r="F79" s="519"/>
    </row>
    <row r="80" spans="1:6" s="333" customFormat="1" ht="15.75" hidden="1" customHeight="1" thickBot="1" x14ac:dyDescent="0.3">
      <c r="A80" s="1000"/>
      <c r="B80" s="1002"/>
      <c r="C80" s="357"/>
      <c r="D80" s="358"/>
      <c r="E80" s="359"/>
      <c r="F80" s="519"/>
    </row>
    <row r="81" spans="1:6" s="333" customFormat="1" ht="15" hidden="1" x14ac:dyDescent="0.25">
      <c r="A81" s="520"/>
      <c r="B81" s="360"/>
      <c r="C81" s="361"/>
      <c r="D81" s="361"/>
      <c r="E81" s="362"/>
      <c r="F81" s="519"/>
    </row>
    <row r="82" spans="1:6" ht="15" x14ac:dyDescent="0.25">
      <c r="A82" s="521"/>
      <c r="B82" s="522"/>
      <c r="C82" s="522"/>
      <c r="D82" s="522"/>
      <c r="E82" s="522"/>
      <c r="F82" s="523"/>
    </row>
    <row r="83" spans="1:6" ht="45" customHeight="1" x14ac:dyDescent="0.2">
      <c r="A83" s="990" t="s">
        <v>751</v>
      </c>
      <c r="B83" s="991"/>
      <c r="C83" s="991"/>
      <c r="D83" s="991"/>
      <c r="E83" s="991"/>
      <c r="F83" s="992"/>
    </row>
    <row r="84" spans="1:6" ht="15.75" thickBot="1" x14ac:dyDescent="0.25">
      <c r="A84" s="975" t="s">
        <v>711</v>
      </c>
      <c r="B84" s="976"/>
      <c r="C84" s="976"/>
      <c r="D84" s="976"/>
      <c r="E84" s="976"/>
      <c r="F84" s="977"/>
    </row>
    <row r="85" spans="1:6" x14ac:dyDescent="0.2">
      <c r="A85" s="371" t="s">
        <v>111</v>
      </c>
      <c r="B85" s="372" t="s">
        <v>677</v>
      </c>
      <c r="C85" s="372" t="s">
        <v>109</v>
      </c>
      <c r="D85" s="372" t="s">
        <v>758</v>
      </c>
      <c r="E85" s="373" t="s">
        <v>110</v>
      </c>
      <c r="F85" s="524" t="s">
        <v>112</v>
      </c>
    </row>
    <row r="86" spans="1:6" ht="216.75" x14ac:dyDescent="0.2">
      <c r="A86" s="978" t="s">
        <v>713</v>
      </c>
      <c r="B86" s="979" t="s">
        <v>759</v>
      </c>
      <c r="C86" s="445" t="s">
        <v>760</v>
      </c>
      <c r="D86" s="374" t="s">
        <v>761</v>
      </c>
      <c r="E86" s="446" t="s">
        <v>903</v>
      </c>
      <c r="F86" s="525" t="s">
        <v>901</v>
      </c>
    </row>
    <row r="87" spans="1:6" x14ac:dyDescent="0.2">
      <c r="A87" s="978"/>
      <c r="B87" s="980"/>
      <c r="C87" s="982" t="s">
        <v>762</v>
      </c>
      <c r="D87" s="374" t="s">
        <v>763</v>
      </c>
      <c r="E87" s="985" t="s">
        <v>903</v>
      </c>
      <c r="F87" s="988" t="s">
        <v>901</v>
      </c>
    </row>
    <row r="88" spans="1:6" x14ac:dyDescent="0.2">
      <c r="A88" s="978"/>
      <c r="B88" s="980"/>
      <c r="C88" s="983"/>
      <c r="D88" s="374" t="s">
        <v>764</v>
      </c>
      <c r="E88" s="986"/>
      <c r="F88" s="988"/>
    </row>
    <row r="89" spans="1:6" x14ac:dyDescent="0.2">
      <c r="A89" s="978"/>
      <c r="B89" s="980"/>
      <c r="C89" s="983"/>
      <c r="D89" s="374" t="s">
        <v>765</v>
      </c>
      <c r="E89" s="986"/>
      <c r="F89" s="988"/>
    </row>
    <row r="90" spans="1:6" ht="15" customHeight="1" x14ac:dyDescent="0.2">
      <c r="A90" s="978"/>
      <c r="B90" s="981"/>
      <c r="C90" s="984"/>
      <c r="D90" s="374" t="s">
        <v>766</v>
      </c>
      <c r="E90" s="987"/>
      <c r="F90" s="989"/>
    </row>
    <row r="91" spans="1:6" ht="15" x14ac:dyDescent="0.2">
      <c r="A91" s="978"/>
      <c r="B91" s="375" t="s">
        <v>767</v>
      </c>
      <c r="C91" s="376" t="s">
        <v>768</v>
      </c>
      <c r="D91" s="374" t="s">
        <v>902</v>
      </c>
      <c r="E91" s="375" t="s">
        <v>903</v>
      </c>
      <c r="F91" s="526" t="s">
        <v>901</v>
      </c>
    </row>
    <row r="92" spans="1:6" ht="15" x14ac:dyDescent="0.2">
      <c r="A92" s="978" t="s">
        <v>718</v>
      </c>
      <c r="B92" s="417" t="s">
        <v>759</v>
      </c>
      <c r="C92" s="418" t="s">
        <v>692</v>
      </c>
      <c r="D92" s="374" t="s">
        <v>769</v>
      </c>
      <c r="E92" s="375" t="s">
        <v>903</v>
      </c>
      <c r="F92" s="526" t="s">
        <v>901</v>
      </c>
    </row>
    <row r="93" spans="1:6" ht="15" x14ac:dyDescent="0.2">
      <c r="A93" s="978"/>
      <c r="B93" s="375" t="s">
        <v>770</v>
      </c>
      <c r="C93" s="418" t="s">
        <v>694</v>
      </c>
      <c r="D93" s="374" t="s">
        <v>771</v>
      </c>
      <c r="E93" s="375" t="s">
        <v>903</v>
      </c>
      <c r="F93" s="526" t="s">
        <v>901</v>
      </c>
    </row>
    <row r="94" spans="1:6" ht="25.5" x14ac:dyDescent="0.2">
      <c r="A94" s="978"/>
      <c r="B94" s="375" t="s">
        <v>772</v>
      </c>
      <c r="C94" s="418" t="s">
        <v>695</v>
      </c>
      <c r="D94" s="374" t="s">
        <v>773</v>
      </c>
      <c r="E94" s="375" t="s">
        <v>903</v>
      </c>
      <c r="F94" s="526" t="s">
        <v>901</v>
      </c>
    </row>
    <row r="95" spans="1:6" ht="15" x14ac:dyDescent="0.2">
      <c r="A95" s="978"/>
      <c r="B95" s="375" t="s">
        <v>774</v>
      </c>
      <c r="C95" s="418" t="s">
        <v>726</v>
      </c>
      <c r="D95" s="374" t="s">
        <v>727</v>
      </c>
      <c r="E95" s="375" t="s">
        <v>903</v>
      </c>
      <c r="F95" s="526" t="s">
        <v>901</v>
      </c>
    </row>
    <row r="96" spans="1:6" ht="15.75" thickBot="1" x14ac:dyDescent="0.3">
      <c r="A96" s="521"/>
      <c r="B96" s="522"/>
      <c r="C96" s="522"/>
      <c r="D96" s="522"/>
      <c r="E96" s="522"/>
      <c r="F96" s="527"/>
    </row>
    <row r="97" spans="1:6" ht="60" customHeight="1" x14ac:dyDescent="0.2">
      <c r="A97" s="993" t="s">
        <v>755</v>
      </c>
      <c r="B97" s="994"/>
      <c r="C97" s="994"/>
      <c r="D97" s="994"/>
      <c r="E97" s="994"/>
      <c r="F97" s="995"/>
    </row>
    <row r="98" spans="1:6" ht="15.75" thickBot="1" x14ac:dyDescent="0.25">
      <c r="A98" s="528"/>
      <c r="B98" s="377"/>
      <c r="C98" s="377"/>
      <c r="D98" s="377"/>
      <c r="E98" s="377"/>
      <c r="F98" s="529"/>
    </row>
    <row r="99" spans="1:6" x14ac:dyDescent="0.2">
      <c r="A99" s="378" t="s">
        <v>111</v>
      </c>
      <c r="B99" s="379" t="s">
        <v>677</v>
      </c>
      <c r="C99" s="379" t="s">
        <v>109</v>
      </c>
      <c r="D99" s="379" t="s">
        <v>712</v>
      </c>
      <c r="E99" s="380" t="s">
        <v>110</v>
      </c>
      <c r="F99" s="524" t="s">
        <v>112</v>
      </c>
    </row>
    <row r="100" spans="1:6" ht="25.5" x14ac:dyDescent="0.2">
      <c r="A100" s="1014" t="s">
        <v>697</v>
      </c>
      <c r="B100" s="381" t="s">
        <v>775</v>
      </c>
      <c r="C100" s="382" t="s">
        <v>698</v>
      </c>
      <c r="D100" s="382" t="s">
        <v>776</v>
      </c>
      <c r="E100" s="375" t="s">
        <v>903</v>
      </c>
      <c r="F100" s="526" t="s">
        <v>901</v>
      </c>
    </row>
    <row r="101" spans="1:6" ht="25.5" x14ac:dyDescent="0.2">
      <c r="A101" s="1015"/>
      <c r="B101" s="383" t="s">
        <v>777</v>
      </c>
      <c r="C101" s="384" t="s">
        <v>778</v>
      </c>
      <c r="D101" s="384" t="s">
        <v>779</v>
      </c>
      <c r="E101" s="375" t="s">
        <v>903</v>
      </c>
      <c r="F101" s="526" t="s">
        <v>901</v>
      </c>
    </row>
    <row r="102" spans="1:6" ht="15" x14ac:dyDescent="0.2">
      <c r="A102" s="1016"/>
      <c r="B102" s="383" t="s">
        <v>734</v>
      </c>
      <c r="C102" s="384" t="s">
        <v>780</v>
      </c>
      <c r="D102" s="384" t="s">
        <v>733</v>
      </c>
      <c r="E102" s="375" t="s">
        <v>903</v>
      </c>
      <c r="F102" s="526" t="s">
        <v>901</v>
      </c>
    </row>
    <row r="103" spans="1:6" ht="25.5" x14ac:dyDescent="0.2">
      <c r="A103" s="1014" t="s">
        <v>700</v>
      </c>
      <c r="B103" s="385" t="s">
        <v>781</v>
      </c>
      <c r="C103" s="382" t="s">
        <v>701</v>
      </c>
      <c r="D103" s="382" t="s">
        <v>782</v>
      </c>
      <c r="E103" s="375" t="s">
        <v>903</v>
      </c>
      <c r="F103" s="526" t="s">
        <v>901</v>
      </c>
    </row>
    <row r="104" spans="1:6" ht="25.5" x14ac:dyDescent="0.2">
      <c r="A104" s="1015"/>
      <c r="B104" s="385" t="s">
        <v>783</v>
      </c>
      <c r="C104" s="384" t="s">
        <v>652</v>
      </c>
      <c r="D104" s="384" t="s">
        <v>784</v>
      </c>
      <c r="E104" s="375" t="s">
        <v>903</v>
      </c>
      <c r="F104" s="526" t="s">
        <v>901</v>
      </c>
    </row>
    <row r="105" spans="1:6" ht="25.5" x14ac:dyDescent="0.2">
      <c r="A105" s="1017" t="s">
        <v>785</v>
      </c>
      <c r="B105" s="381" t="s">
        <v>786</v>
      </c>
      <c r="C105" s="382" t="s">
        <v>656</v>
      </c>
      <c r="D105" s="382" t="s">
        <v>787</v>
      </c>
      <c r="E105" s="375" t="s">
        <v>903</v>
      </c>
      <c r="F105" s="526" t="s">
        <v>901</v>
      </c>
    </row>
    <row r="106" spans="1:6" ht="25.5" x14ac:dyDescent="0.2">
      <c r="A106" s="1017"/>
      <c r="B106" s="383" t="s">
        <v>788</v>
      </c>
      <c r="C106" s="384" t="s">
        <v>746</v>
      </c>
      <c r="D106" s="384" t="s">
        <v>789</v>
      </c>
      <c r="E106" s="375" t="s">
        <v>903</v>
      </c>
      <c r="F106" s="526" t="s">
        <v>901</v>
      </c>
    </row>
    <row r="107" spans="1:6" ht="15" x14ac:dyDescent="0.2">
      <c r="A107" s="496"/>
      <c r="B107" s="495"/>
      <c r="C107" s="495"/>
      <c r="D107" s="495"/>
      <c r="E107" s="495"/>
      <c r="F107" s="503"/>
    </row>
    <row r="108" spans="1:6" ht="46.5" customHeight="1" x14ac:dyDescent="0.2">
      <c r="A108" s="949" t="s">
        <v>921</v>
      </c>
      <c r="B108" s="950"/>
      <c r="C108" s="950"/>
      <c r="D108" s="950"/>
      <c r="E108" s="950"/>
      <c r="F108" s="951"/>
    </row>
    <row r="109" spans="1:6" ht="15.75" thickBot="1" x14ac:dyDescent="0.25">
      <c r="A109" s="530"/>
      <c r="B109" s="386"/>
      <c r="C109" s="386"/>
      <c r="D109" s="386"/>
      <c r="E109" s="386"/>
      <c r="F109" s="531"/>
    </row>
    <row r="110" spans="1:6" x14ac:dyDescent="0.2">
      <c r="A110" s="387" t="s">
        <v>111</v>
      </c>
      <c r="B110" s="388" t="s">
        <v>819</v>
      </c>
      <c r="C110" s="388" t="s">
        <v>109</v>
      </c>
      <c r="D110" s="388" t="s">
        <v>712</v>
      </c>
      <c r="E110" s="389" t="s">
        <v>110</v>
      </c>
      <c r="F110" s="532" t="s">
        <v>112</v>
      </c>
    </row>
    <row r="111" spans="1:6" x14ac:dyDescent="0.2">
      <c r="A111" s="936" t="s">
        <v>690</v>
      </c>
      <c r="B111" s="938">
        <v>3</v>
      </c>
      <c r="C111" s="941" t="s">
        <v>820</v>
      </c>
      <c r="D111" s="944" t="s">
        <v>912</v>
      </c>
      <c r="E111" s="952" t="s">
        <v>821</v>
      </c>
      <c r="F111" s="955" t="s">
        <v>822</v>
      </c>
    </row>
    <row r="112" spans="1:6" x14ac:dyDescent="0.2">
      <c r="A112" s="936"/>
      <c r="B112" s="939"/>
      <c r="C112" s="942"/>
      <c r="D112" s="945"/>
      <c r="E112" s="953"/>
      <c r="F112" s="955"/>
    </row>
    <row r="113" spans="1:6" x14ac:dyDescent="0.2">
      <c r="A113" s="936"/>
      <c r="B113" s="940"/>
      <c r="C113" s="943"/>
      <c r="D113" s="946"/>
      <c r="E113" s="953"/>
      <c r="F113" s="955"/>
    </row>
    <row r="114" spans="1:6" ht="12.75" customHeight="1" x14ac:dyDescent="0.2">
      <c r="A114" s="936"/>
      <c r="B114" s="938">
        <v>4</v>
      </c>
      <c r="C114" s="941" t="s">
        <v>823</v>
      </c>
      <c r="D114" s="944" t="s">
        <v>912</v>
      </c>
      <c r="E114" s="953"/>
      <c r="F114" s="955" t="s">
        <v>822</v>
      </c>
    </row>
    <row r="115" spans="1:6" x14ac:dyDescent="0.2">
      <c r="A115" s="936"/>
      <c r="B115" s="939"/>
      <c r="C115" s="942"/>
      <c r="D115" s="945"/>
      <c r="E115" s="953"/>
      <c r="F115" s="955"/>
    </row>
    <row r="116" spans="1:6" ht="13.5" thickBot="1" x14ac:dyDescent="0.25">
      <c r="A116" s="937"/>
      <c r="B116" s="947"/>
      <c r="C116" s="948"/>
      <c r="D116" s="946"/>
      <c r="E116" s="954"/>
      <c r="F116" s="955"/>
    </row>
    <row r="117" spans="1:6" ht="39" customHeight="1" x14ac:dyDescent="0.2">
      <c r="A117" s="933" t="s">
        <v>697</v>
      </c>
      <c r="B117" s="390">
        <v>1</v>
      </c>
      <c r="C117" s="419" t="s">
        <v>904</v>
      </c>
      <c r="D117" s="391" t="s">
        <v>905</v>
      </c>
      <c r="E117" s="938" t="s">
        <v>821</v>
      </c>
      <c r="F117" s="955" t="s">
        <v>822</v>
      </c>
    </row>
    <row r="118" spans="1:6" ht="38.25" x14ac:dyDescent="0.2">
      <c r="A118" s="934"/>
      <c r="B118" s="390">
        <v>2</v>
      </c>
      <c r="C118" s="419" t="s">
        <v>906</v>
      </c>
      <c r="D118" s="391" t="s">
        <v>905</v>
      </c>
      <c r="E118" s="939"/>
      <c r="F118" s="955"/>
    </row>
    <row r="119" spans="1:6" ht="25.5" x14ac:dyDescent="0.2">
      <c r="A119" s="934"/>
      <c r="B119" s="392">
        <v>3</v>
      </c>
      <c r="C119" s="419" t="s">
        <v>907</v>
      </c>
      <c r="D119" s="391" t="s">
        <v>905</v>
      </c>
      <c r="E119" s="940"/>
      <c r="F119" s="955"/>
    </row>
    <row r="120" spans="1:6" ht="25.5" x14ac:dyDescent="0.2">
      <c r="A120" s="935"/>
      <c r="B120" s="393">
        <v>4</v>
      </c>
      <c r="C120" s="420" t="s">
        <v>908</v>
      </c>
      <c r="D120" s="391" t="s">
        <v>905</v>
      </c>
      <c r="E120" s="938" t="s">
        <v>821</v>
      </c>
      <c r="F120" s="955" t="s">
        <v>822</v>
      </c>
    </row>
    <row r="121" spans="1:6" ht="38.25" x14ac:dyDescent="0.2">
      <c r="A121" s="933" t="s">
        <v>700</v>
      </c>
      <c r="B121" s="390">
        <v>1</v>
      </c>
      <c r="C121" s="419" t="s">
        <v>909</v>
      </c>
      <c r="D121" s="391" t="s">
        <v>905</v>
      </c>
      <c r="E121" s="939"/>
      <c r="F121" s="955"/>
    </row>
    <row r="122" spans="1:6" ht="25.5" x14ac:dyDescent="0.2">
      <c r="A122" s="934"/>
      <c r="B122" s="390">
        <v>2</v>
      </c>
      <c r="C122" s="419" t="s">
        <v>910</v>
      </c>
      <c r="D122" s="391" t="s">
        <v>905</v>
      </c>
      <c r="E122" s="940"/>
      <c r="F122" s="955"/>
    </row>
    <row r="123" spans="1:6" ht="25.5" x14ac:dyDescent="0.2">
      <c r="A123" s="934"/>
      <c r="B123" s="392">
        <v>3</v>
      </c>
      <c r="C123" s="419" t="s">
        <v>911</v>
      </c>
      <c r="D123" s="391" t="s">
        <v>905</v>
      </c>
      <c r="E123" s="391" t="s">
        <v>824</v>
      </c>
      <c r="F123" s="533" t="s">
        <v>822</v>
      </c>
    </row>
    <row r="124" spans="1:6" ht="26.25" thickBot="1" x14ac:dyDescent="0.25">
      <c r="A124" s="935"/>
      <c r="B124" s="393">
        <v>4</v>
      </c>
      <c r="C124" s="394" t="s">
        <v>826</v>
      </c>
      <c r="D124" s="391" t="s">
        <v>905</v>
      </c>
      <c r="E124" s="391" t="s">
        <v>824</v>
      </c>
      <c r="F124" s="533" t="s">
        <v>822</v>
      </c>
    </row>
    <row r="125" spans="1:6" ht="15" x14ac:dyDescent="0.2">
      <c r="A125" s="501"/>
      <c r="B125" s="502"/>
      <c r="C125" s="502"/>
      <c r="D125" s="502"/>
      <c r="E125" s="502"/>
      <c r="F125" s="471"/>
    </row>
    <row r="126" spans="1:6" ht="45" customHeight="1" thickBot="1" x14ac:dyDescent="0.25">
      <c r="A126" s="949" t="s">
        <v>922</v>
      </c>
      <c r="B126" s="950"/>
      <c r="C126" s="950"/>
      <c r="D126" s="950"/>
      <c r="E126" s="950"/>
      <c r="F126" s="951"/>
    </row>
    <row r="127" spans="1:6" x14ac:dyDescent="0.2">
      <c r="A127" s="387" t="s">
        <v>111</v>
      </c>
      <c r="B127" s="388" t="s">
        <v>677</v>
      </c>
      <c r="C127" s="388" t="s">
        <v>109</v>
      </c>
      <c r="D127" s="388" t="s">
        <v>712</v>
      </c>
      <c r="E127" s="389" t="s">
        <v>110</v>
      </c>
      <c r="F127" s="471" t="s">
        <v>112</v>
      </c>
    </row>
    <row r="128" spans="1:6" ht="25.5" x14ac:dyDescent="0.2">
      <c r="A128" s="933" t="s">
        <v>697</v>
      </c>
      <c r="B128" s="390">
        <v>1</v>
      </c>
      <c r="C128" s="420" t="s">
        <v>904</v>
      </c>
      <c r="D128" s="391" t="s">
        <v>905</v>
      </c>
      <c r="E128" s="391" t="s">
        <v>914</v>
      </c>
      <c r="F128" s="534" t="s">
        <v>822</v>
      </c>
    </row>
    <row r="129" spans="1:6" ht="38.25" x14ac:dyDescent="0.2">
      <c r="A129" s="934"/>
      <c r="B129" s="390">
        <v>2</v>
      </c>
      <c r="C129" s="420" t="s">
        <v>906</v>
      </c>
      <c r="D129" s="391" t="s">
        <v>905</v>
      </c>
      <c r="E129" s="391" t="s">
        <v>914</v>
      </c>
      <c r="F129" s="534" t="s">
        <v>822</v>
      </c>
    </row>
    <row r="130" spans="1:6" ht="25.5" x14ac:dyDescent="0.2">
      <c r="A130" s="934"/>
      <c r="B130" s="392">
        <v>3</v>
      </c>
      <c r="C130" s="420" t="s">
        <v>907</v>
      </c>
      <c r="D130" s="391" t="s">
        <v>905</v>
      </c>
      <c r="E130" s="391" t="s">
        <v>914</v>
      </c>
      <c r="F130" s="534" t="s">
        <v>822</v>
      </c>
    </row>
    <row r="131" spans="1:6" ht="25.5" x14ac:dyDescent="0.2">
      <c r="A131" s="935"/>
      <c r="B131" s="393">
        <v>4</v>
      </c>
      <c r="C131" s="420" t="s">
        <v>908</v>
      </c>
      <c r="D131" s="391" t="s">
        <v>905</v>
      </c>
      <c r="E131" s="391" t="s">
        <v>914</v>
      </c>
      <c r="F131" s="534" t="s">
        <v>822</v>
      </c>
    </row>
    <row r="132" spans="1:6" ht="38.25" x14ac:dyDescent="0.2">
      <c r="A132" s="933" t="s">
        <v>700</v>
      </c>
      <c r="B132" s="390">
        <v>1</v>
      </c>
      <c r="C132" s="394" t="s">
        <v>825</v>
      </c>
      <c r="D132" s="391" t="s">
        <v>905</v>
      </c>
      <c r="E132" s="391" t="s">
        <v>914</v>
      </c>
      <c r="F132" s="534" t="s">
        <v>822</v>
      </c>
    </row>
    <row r="133" spans="1:6" ht="25.5" x14ac:dyDescent="0.2">
      <c r="A133" s="934"/>
      <c r="B133" s="390">
        <v>2</v>
      </c>
      <c r="C133" s="420" t="s">
        <v>910</v>
      </c>
      <c r="D133" s="391" t="s">
        <v>905</v>
      </c>
      <c r="E133" s="391" t="s">
        <v>914</v>
      </c>
      <c r="F133" s="534" t="s">
        <v>822</v>
      </c>
    </row>
    <row r="134" spans="1:6" ht="25.5" x14ac:dyDescent="0.2">
      <c r="A134" s="934"/>
      <c r="B134" s="392">
        <v>3</v>
      </c>
      <c r="C134" s="419" t="s">
        <v>913</v>
      </c>
      <c r="D134" s="391" t="s">
        <v>905</v>
      </c>
      <c r="E134" s="391" t="s">
        <v>914</v>
      </c>
      <c r="F134" s="534" t="s">
        <v>822</v>
      </c>
    </row>
    <row r="135" spans="1:6" ht="25.5" x14ac:dyDescent="0.2">
      <c r="A135" s="935"/>
      <c r="B135" s="393">
        <v>4</v>
      </c>
      <c r="C135" s="394" t="s">
        <v>826</v>
      </c>
      <c r="D135" s="391" t="s">
        <v>905</v>
      </c>
      <c r="E135" s="391" t="s">
        <v>914</v>
      </c>
      <c r="F135" s="534" t="s">
        <v>822</v>
      </c>
    </row>
    <row r="136" spans="1:6" x14ac:dyDescent="0.2">
      <c r="A136" s="496"/>
      <c r="B136" s="495"/>
      <c r="C136" s="495"/>
      <c r="D136" s="495"/>
      <c r="E136" s="495"/>
      <c r="F136" s="497"/>
    </row>
    <row r="137" spans="1:6" ht="35.25" customHeight="1" x14ac:dyDescent="0.2">
      <c r="A137" s="1018" t="s">
        <v>923</v>
      </c>
      <c r="B137" s="1019"/>
      <c r="C137" s="1019"/>
      <c r="D137" s="1019"/>
      <c r="E137" s="1019"/>
      <c r="F137" s="1020"/>
    </row>
    <row r="138" spans="1:6" ht="13.5" thickBot="1" x14ac:dyDescent="0.25">
      <c r="A138" s="496"/>
      <c r="B138" s="495"/>
      <c r="C138" s="495"/>
      <c r="D138" s="495"/>
      <c r="E138" s="495"/>
      <c r="F138" s="535"/>
    </row>
    <row r="139" spans="1:6" x14ac:dyDescent="0.2">
      <c r="A139" s="387" t="s">
        <v>111</v>
      </c>
      <c r="B139" s="388" t="s">
        <v>677</v>
      </c>
      <c r="C139" s="388" t="s">
        <v>827</v>
      </c>
      <c r="D139" s="388" t="s">
        <v>712</v>
      </c>
      <c r="E139" s="389" t="s">
        <v>110</v>
      </c>
      <c r="F139" s="471" t="s">
        <v>112</v>
      </c>
    </row>
    <row r="140" spans="1:6" ht="38.25" x14ac:dyDescent="0.2">
      <c r="A140" s="933" t="s">
        <v>697</v>
      </c>
      <c r="B140" s="390">
        <v>1</v>
      </c>
      <c r="C140" s="1003" t="s">
        <v>828</v>
      </c>
      <c r="D140" s="391" t="s">
        <v>915</v>
      </c>
      <c r="E140" s="391" t="s">
        <v>914</v>
      </c>
      <c r="F140" s="534" t="s">
        <v>822</v>
      </c>
    </row>
    <row r="141" spans="1:6" ht="38.25" x14ac:dyDescent="0.2">
      <c r="A141" s="934"/>
      <c r="B141" s="390">
        <v>2</v>
      </c>
      <c r="C141" s="1004"/>
      <c r="D141" s="391" t="s">
        <v>915</v>
      </c>
      <c r="E141" s="391" t="s">
        <v>914</v>
      </c>
      <c r="F141" s="534" t="s">
        <v>822</v>
      </c>
    </row>
    <row r="142" spans="1:6" ht="38.25" x14ac:dyDescent="0.2">
      <c r="A142" s="934"/>
      <c r="B142" s="392">
        <v>3</v>
      </c>
      <c r="C142" s="1004"/>
      <c r="D142" s="391" t="s">
        <v>915</v>
      </c>
      <c r="E142" s="391" t="s">
        <v>914</v>
      </c>
      <c r="F142" s="534" t="s">
        <v>822</v>
      </c>
    </row>
    <row r="143" spans="1:6" ht="39" thickBot="1" x14ac:dyDescent="0.25">
      <c r="A143" s="935"/>
      <c r="B143" s="393">
        <v>4</v>
      </c>
      <c r="C143" s="1006"/>
      <c r="D143" s="391" t="s">
        <v>915</v>
      </c>
      <c r="E143" s="391" t="s">
        <v>914</v>
      </c>
      <c r="F143" s="534" t="s">
        <v>822</v>
      </c>
    </row>
    <row r="144" spans="1:6" ht="38.25" x14ac:dyDescent="0.2">
      <c r="A144" s="933" t="s">
        <v>700</v>
      </c>
      <c r="B144" s="390">
        <v>1</v>
      </c>
      <c r="C144" s="1003" t="s">
        <v>829</v>
      </c>
      <c r="D144" s="391" t="s">
        <v>915</v>
      </c>
      <c r="E144" s="391" t="s">
        <v>914</v>
      </c>
      <c r="F144" s="534" t="s">
        <v>822</v>
      </c>
    </row>
    <row r="145" spans="1:6" ht="38.25" x14ac:dyDescent="0.2">
      <c r="A145" s="934"/>
      <c r="B145" s="390">
        <v>2</v>
      </c>
      <c r="C145" s="1004"/>
      <c r="D145" s="391" t="s">
        <v>915</v>
      </c>
      <c r="E145" s="391" t="s">
        <v>914</v>
      </c>
      <c r="F145" s="534" t="s">
        <v>822</v>
      </c>
    </row>
    <row r="146" spans="1:6" ht="38.25" x14ac:dyDescent="0.2">
      <c r="A146" s="934"/>
      <c r="B146" s="392">
        <v>3</v>
      </c>
      <c r="C146" s="1004"/>
      <c r="D146" s="391" t="s">
        <v>915</v>
      </c>
      <c r="E146" s="391" t="s">
        <v>914</v>
      </c>
      <c r="F146" s="534" t="s">
        <v>822</v>
      </c>
    </row>
    <row r="147" spans="1:6" ht="33.75" customHeight="1" thickBot="1" x14ac:dyDescent="0.25">
      <c r="A147" s="935"/>
      <c r="B147" s="393">
        <v>4</v>
      </c>
      <c r="C147" s="1006"/>
      <c r="D147" s="391" t="s">
        <v>915</v>
      </c>
      <c r="E147" s="391" t="s">
        <v>914</v>
      </c>
      <c r="F147" s="534" t="s">
        <v>822</v>
      </c>
    </row>
    <row r="148" spans="1:6" ht="38.25" x14ac:dyDescent="0.2">
      <c r="A148" s="933" t="s">
        <v>830</v>
      </c>
      <c r="B148" s="390">
        <v>1</v>
      </c>
      <c r="C148" s="1003" t="s">
        <v>831</v>
      </c>
      <c r="D148" s="391" t="s">
        <v>915</v>
      </c>
      <c r="E148" s="391" t="s">
        <v>914</v>
      </c>
      <c r="F148" s="534" t="s">
        <v>822</v>
      </c>
    </row>
    <row r="149" spans="1:6" ht="38.25" x14ac:dyDescent="0.2">
      <c r="A149" s="934"/>
      <c r="B149" s="390">
        <v>2</v>
      </c>
      <c r="C149" s="1004"/>
      <c r="D149" s="391" t="s">
        <v>915</v>
      </c>
      <c r="E149" s="391" t="s">
        <v>914</v>
      </c>
      <c r="F149" s="534" t="s">
        <v>822</v>
      </c>
    </row>
    <row r="150" spans="1:6" ht="38.25" x14ac:dyDescent="0.2">
      <c r="A150" s="934"/>
      <c r="B150" s="392">
        <v>3</v>
      </c>
      <c r="C150" s="1004"/>
      <c r="D150" s="391" t="s">
        <v>915</v>
      </c>
      <c r="E150" s="391" t="s">
        <v>914</v>
      </c>
      <c r="F150" s="534" t="s">
        <v>822</v>
      </c>
    </row>
    <row r="151" spans="1:6" ht="37.5" customHeight="1" thickBot="1" x14ac:dyDescent="0.25">
      <c r="A151" s="935"/>
      <c r="B151" s="393">
        <v>4</v>
      </c>
      <c r="C151" s="1006"/>
      <c r="D151" s="391" t="s">
        <v>915</v>
      </c>
      <c r="E151" s="391" t="s">
        <v>914</v>
      </c>
      <c r="F151" s="534" t="s">
        <v>822</v>
      </c>
    </row>
    <row r="152" spans="1:6" ht="38.25" x14ac:dyDescent="0.2">
      <c r="A152" s="933" t="s">
        <v>832</v>
      </c>
      <c r="B152" s="390">
        <v>1</v>
      </c>
      <c r="C152" s="1003" t="s">
        <v>833</v>
      </c>
      <c r="D152" s="391" t="s">
        <v>915</v>
      </c>
      <c r="E152" s="391" t="s">
        <v>914</v>
      </c>
      <c r="F152" s="534" t="s">
        <v>822</v>
      </c>
    </row>
    <row r="153" spans="1:6" ht="38.25" x14ac:dyDescent="0.2">
      <c r="A153" s="934"/>
      <c r="B153" s="390">
        <v>2</v>
      </c>
      <c r="C153" s="1004"/>
      <c r="D153" s="391" t="s">
        <v>915</v>
      </c>
      <c r="E153" s="391" t="s">
        <v>914</v>
      </c>
      <c r="F153" s="534" t="s">
        <v>822</v>
      </c>
    </row>
    <row r="154" spans="1:6" ht="38.25" x14ac:dyDescent="0.2">
      <c r="A154" s="934"/>
      <c r="B154" s="392">
        <v>3</v>
      </c>
      <c r="C154" s="1004"/>
      <c r="D154" s="391" t="s">
        <v>915</v>
      </c>
      <c r="E154" s="391" t="s">
        <v>914</v>
      </c>
      <c r="F154" s="534" t="s">
        <v>822</v>
      </c>
    </row>
    <row r="155" spans="1:6" ht="30.75" customHeight="1" x14ac:dyDescent="0.2">
      <c r="A155" s="935"/>
      <c r="B155" s="393">
        <v>4</v>
      </c>
      <c r="C155" s="1005"/>
      <c r="D155" s="391" t="s">
        <v>915</v>
      </c>
      <c r="E155" s="391" t="s">
        <v>914</v>
      </c>
      <c r="F155" s="534" t="s">
        <v>822</v>
      </c>
    </row>
    <row r="156" spans="1:6" ht="38.25" x14ac:dyDescent="0.2">
      <c r="A156" s="933" t="s">
        <v>834</v>
      </c>
      <c r="B156" s="390">
        <v>1</v>
      </c>
      <c r="C156" s="1003" t="s">
        <v>835</v>
      </c>
      <c r="D156" s="391" t="s">
        <v>915</v>
      </c>
      <c r="E156" s="391" t="s">
        <v>914</v>
      </c>
      <c r="F156" s="534" t="s">
        <v>822</v>
      </c>
    </row>
    <row r="157" spans="1:6" ht="38.25" x14ac:dyDescent="0.2">
      <c r="A157" s="934"/>
      <c r="B157" s="390">
        <v>2</v>
      </c>
      <c r="C157" s="1004"/>
      <c r="D157" s="391" t="s">
        <v>915</v>
      </c>
      <c r="E157" s="391" t="s">
        <v>914</v>
      </c>
      <c r="F157" s="534" t="s">
        <v>822</v>
      </c>
    </row>
    <row r="158" spans="1:6" ht="38.25" x14ac:dyDescent="0.2">
      <c r="A158" s="934"/>
      <c r="B158" s="392">
        <v>3</v>
      </c>
      <c r="C158" s="1004"/>
      <c r="D158" s="391" t="s">
        <v>915</v>
      </c>
      <c r="E158" s="391" t="s">
        <v>914</v>
      </c>
      <c r="F158" s="534" t="s">
        <v>822</v>
      </c>
    </row>
    <row r="159" spans="1:6" ht="33.75" customHeight="1" x14ac:dyDescent="0.2">
      <c r="A159" s="935"/>
      <c r="B159" s="393">
        <v>4</v>
      </c>
      <c r="C159" s="1005"/>
      <c r="D159" s="391" t="s">
        <v>915</v>
      </c>
      <c r="E159" s="391" t="s">
        <v>914</v>
      </c>
      <c r="F159" s="534" t="s">
        <v>822</v>
      </c>
    </row>
    <row r="160" spans="1:6" ht="15" x14ac:dyDescent="0.25">
      <c r="A160" s="536"/>
      <c r="B160" s="537"/>
      <c r="C160" s="537"/>
      <c r="D160" s="537"/>
      <c r="E160" s="537"/>
      <c r="F160" s="538"/>
    </row>
    <row r="161" spans="1:6" ht="38.25" customHeight="1" x14ac:dyDescent="0.2">
      <c r="A161" s="1021" t="s">
        <v>706</v>
      </c>
      <c r="B161" s="1022"/>
      <c r="C161" s="1022"/>
      <c r="D161" s="1022"/>
      <c r="E161" s="1022"/>
      <c r="F161" s="1023"/>
    </row>
    <row r="162" spans="1:6" ht="15.75" thickBot="1" x14ac:dyDescent="0.25">
      <c r="A162" s="539"/>
      <c r="B162" s="363"/>
      <c r="C162" s="363"/>
      <c r="D162" s="363"/>
      <c r="E162" s="363"/>
      <c r="F162" s="540"/>
    </row>
    <row r="163" spans="1:6" x14ac:dyDescent="0.2">
      <c r="A163" s="364" t="s">
        <v>111</v>
      </c>
      <c r="B163" s="365" t="s">
        <v>677</v>
      </c>
      <c r="C163" s="365" t="s">
        <v>109</v>
      </c>
      <c r="D163" s="365" t="s">
        <v>712</v>
      </c>
      <c r="E163" s="421" t="s">
        <v>110</v>
      </c>
      <c r="F163" s="471" t="s">
        <v>112</v>
      </c>
    </row>
    <row r="164" spans="1:6" ht="25.5" x14ac:dyDescent="0.2">
      <c r="A164" s="972" t="s">
        <v>713</v>
      </c>
      <c r="B164" s="1025" t="s">
        <v>714</v>
      </c>
      <c r="C164" s="996" t="s">
        <v>655</v>
      </c>
      <c r="D164" s="367" t="s">
        <v>715</v>
      </c>
      <c r="E164" s="926" t="s">
        <v>709</v>
      </c>
      <c r="F164" s="923" t="s">
        <v>822</v>
      </c>
    </row>
    <row r="165" spans="1:6" x14ac:dyDescent="0.2">
      <c r="A165" s="973"/>
      <c r="B165" s="1026"/>
      <c r="C165" s="997"/>
      <c r="D165" s="367" t="s">
        <v>716</v>
      </c>
      <c r="E165" s="927"/>
      <c r="F165" s="932"/>
    </row>
    <row r="166" spans="1:6" x14ac:dyDescent="0.2">
      <c r="A166" s="974"/>
      <c r="B166" s="1027"/>
      <c r="C166" s="998"/>
      <c r="D166" s="367" t="s">
        <v>717</v>
      </c>
      <c r="E166" s="928"/>
      <c r="F166" s="1024"/>
    </row>
    <row r="167" spans="1:6" x14ac:dyDescent="0.2">
      <c r="A167" s="972" t="s">
        <v>718</v>
      </c>
      <c r="B167" s="368" t="s">
        <v>719</v>
      </c>
      <c r="C167" s="367" t="s">
        <v>692</v>
      </c>
      <c r="D167" s="369" t="s">
        <v>720</v>
      </c>
      <c r="E167" s="926" t="s">
        <v>709</v>
      </c>
      <c r="F167" s="923" t="s">
        <v>822</v>
      </c>
    </row>
    <row r="168" spans="1:6" x14ac:dyDescent="0.2">
      <c r="A168" s="973"/>
      <c r="B168" s="441" t="s">
        <v>721</v>
      </c>
      <c r="C168" s="442" t="s">
        <v>694</v>
      </c>
      <c r="D168" s="367" t="s">
        <v>722</v>
      </c>
      <c r="E168" s="927"/>
      <c r="F168" s="932"/>
    </row>
    <row r="169" spans="1:6" ht="25.5" x14ac:dyDescent="0.2">
      <c r="A169" s="973"/>
      <c r="B169" s="366" t="s">
        <v>723</v>
      </c>
      <c r="C169" s="367" t="s">
        <v>695</v>
      </c>
      <c r="D169" s="367" t="s">
        <v>724</v>
      </c>
      <c r="E169" s="927"/>
      <c r="F169" s="932"/>
    </row>
    <row r="170" spans="1:6" x14ac:dyDescent="0.2">
      <c r="A170" s="974"/>
      <c r="B170" s="366" t="s">
        <v>725</v>
      </c>
      <c r="C170" s="367" t="s">
        <v>726</v>
      </c>
      <c r="D170" s="367" t="s">
        <v>727</v>
      </c>
      <c r="E170" s="928"/>
      <c r="F170" s="1024"/>
    </row>
    <row r="171" spans="1:6" ht="25.5" x14ac:dyDescent="0.2">
      <c r="A171" s="925" t="s">
        <v>728</v>
      </c>
      <c r="B171" s="370" t="s">
        <v>729</v>
      </c>
      <c r="C171" s="367" t="s">
        <v>730</v>
      </c>
      <c r="D171" s="369" t="s">
        <v>731</v>
      </c>
      <c r="E171" s="926" t="s">
        <v>709</v>
      </c>
      <c r="F171" s="923" t="s">
        <v>822</v>
      </c>
    </row>
    <row r="172" spans="1:6" x14ac:dyDescent="0.2">
      <c r="A172" s="925"/>
      <c r="B172" s="366" t="s">
        <v>732</v>
      </c>
      <c r="C172" s="367" t="s">
        <v>689</v>
      </c>
      <c r="D172" s="367" t="s">
        <v>733</v>
      </c>
      <c r="E172" s="927"/>
      <c r="F172" s="932"/>
    </row>
    <row r="173" spans="1:6" x14ac:dyDescent="0.2">
      <c r="A173" s="925"/>
      <c r="B173" s="366" t="s">
        <v>734</v>
      </c>
      <c r="C173" s="367" t="s">
        <v>687</v>
      </c>
      <c r="D173" s="367" t="s">
        <v>924</v>
      </c>
      <c r="E173" s="927"/>
      <c r="F173" s="932"/>
    </row>
    <row r="174" spans="1:6" x14ac:dyDescent="0.2">
      <c r="A174" s="925"/>
      <c r="B174" s="366" t="s">
        <v>734</v>
      </c>
      <c r="C174" s="367" t="s">
        <v>735</v>
      </c>
      <c r="D174" s="367" t="s">
        <v>924</v>
      </c>
      <c r="E174" s="928"/>
      <c r="F174" s="1024"/>
    </row>
    <row r="175" spans="1:6" x14ac:dyDescent="0.2">
      <c r="A175" s="925" t="s">
        <v>736</v>
      </c>
      <c r="B175" s="368" t="s">
        <v>737</v>
      </c>
      <c r="C175" s="367" t="s">
        <v>701</v>
      </c>
      <c r="D175" s="369" t="s">
        <v>738</v>
      </c>
      <c r="E175" s="926" t="s">
        <v>709</v>
      </c>
      <c r="F175" s="923" t="s">
        <v>822</v>
      </c>
    </row>
    <row r="176" spans="1:6" x14ac:dyDescent="0.2">
      <c r="A176" s="925"/>
      <c r="B176" s="366" t="s">
        <v>739</v>
      </c>
      <c r="C176" s="367" t="s">
        <v>652</v>
      </c>
      <c r="D176" s="367" t="s">
        <v>740</v>
      </c>
      <c r="E176" s="927"/>
      <c r="F176" s="932"/>
    </row>
    <row r="177" spans="1:6" x14ac:dyDescent="0.2">
      <c r="A177" s="925"/>
      <c r="B177" s="366" t="s">
        <v>741</v>
      </c>
      <c r="C177" s="367" t="s">
        <v>694</v>
      </c>
      <c r="D177" s="367" t="s">
        <v>924</v>
      </c>
      <c r="E177" s="928"/>
      <c r="F177" s="932"/>
    </row>
    <row r="178" spans="1:6" x14ac:dyDescent="0.2">
      <c r="A178" s="925" t="s">
        <v>742</v>
      </c>
      <c r="B178" s="370" t="s">
        <v>743</v>
      </c>
      <c r="C178" s="367" t="s">
        <v>656</v>
      </c>
      <c r="D178" s="369" t="s">
        <v>744</v>
      </c>
      <c r="E178" s="930" t="s">
        <v>709</v>
      </c>
      <c r="F178" s="923" t="s">
        <v>822</v>
      </c>
    </row>
    <row r="179" spans="1:6" ht="26.25" thickBot="1" x14ac:dyDescent="0.25">
      <c r="A179" s="929"/>
      <c r="B179" s="541" t="s">
        <v>745</v>
      </c>
      <c r="C179" s="542" t="s">
        <v>746</v>
      </c>
      <c r="D179" s="542" t="s">
        <v>746</v>
      </c>
      <c r="E179" s="931"/>
      <c r="F179" s="924"/>
    </row>
    <row r="180" spans="1:6" ht="13.5" thickBot="1" x14ac:dyDescent="0.25">
      <c r="A180" s="483"/>
      <c r="B180" s="484"/>
      <c r="C180" s="485"/>
      <c r="D180" s="485"/>
      <c r="E180" s="486"/>
      <c r="F180" s="487"/>
    </row>
    <row r="181" spans="1:6" ht="18" x14ac:dyDescent="0.25">
      <c r="A181" s="907" t="s">
        <v>1012</v>
      </c>
      <c r="B181" s="908"/>
      <c r="C181" s="908"/>
      <c r="D181" s="908"/>
      <c r="E181" s="908"/>
      <c r="F181" s="909"/>
    </row>
    <row r="182" spans="1:6" ht="15" x14ac:dyDescent="0.2">
      <c r="A182" s="910" t="s">
        <v>1048</v>
      </c>
      <c r="B182" s="911"/>
      <c r="C182" s="911"/>
      <c r="D182" s="911"/>
      <c r="E182" s="911"/>
      <c r="F182" s="912"/>
    </row>
    <row r="183" spans="1:6" x14ac:dyDescent="0.2">
      <c r="A183" s="1007" t="s">
        <v>1017</v>
      </c>
      <c r="B183" s="1008"/>
      <c r="C183" s="1008"/>
      <c r="D183" s="1008"/>
      <c r="E183" s="1008"/>
      <c r="F183" s="1009"/>
    </row>
    <row r="184" spans="1:6" ht="13.5" thickBot="1" x14ac:dyDescent="0.25">
      <c r="A184" s="1010"/>
      <c r="B184" s="1011"/>
      <c r="C184" s="1011"/>
      <c r="D184" s="1011"/>
      <c r="E184" s="1011"/>
      <c r="F184" s="1012"/>
    </row>
    <row r="185" spans="1:6" x14ac:dyDescent="0.2">
      <c r="A185" s="387" t="s">
        <v>111</v>
      </c>
      <c r="B185" s="388" t="s">
        <v>819</v>
      </c>
      <c r="C185" s="388" t="s">
        <v>109</v>
      </c>
      <c r="D185" s="388" t="s">
        <v>712</v>
      </c>
      <c r="E185" s="389" t="s">
        <v>110</v>
      </c>
      <c r="F185" s="471" t="s">
        <v>1018</v>
      </c>
    </row>
    <row r="186" spans="1:6" ht="63.75" x14ac:dyDescent="0.2">
      <c r="A186" s="936" t="s">
        <v>1019</v>
      </c>
      <c r="B186" s="472">
        <v>22</v>
      </c>
      <c r="C186" s="452" t="s">
        <v>930</v>
      </c>
      <c r="D186" s="904" t="s">
        <v>1020</v>
      </c>
      <c r="E186" s="450" t="s">
        <v>933</v>
      </c>
      <c r="F186" s="1013" t="s">
        <v>1021</v>
      </c>
    </row>
    <row r="187" spans="1:6" ht="63.75" x14ac:dyDescent="0.2">
      <c r="A187" s="936"/>
      <c r="B187" s="472">
        <v>23</v>
      </c>
      <c r="C187" s="452" t="s">
        <v>930</v>
      </c>
      <c r="D187" s="904"/>
      <c r="E187" s="450" t="s">
        <v>933</v>
      </c>
      <c r="F187" s="1013"/>
    </row>
    <row r="188" spans="1:6" ht="63.75" x14ac:dyDescent="0.2">
      <c r="A188" s="936"/>
      <c r="B188" s="472">
        <v>24</v>
      </c>
      <c r="C188" s="452" t="s">
        <v>930</v>
      </c>
      <c r="D188" s="904"/>
      <c r="E188" s="450" t="s">
        <v>933</v>
      </c>
      <c r="F188" s="1013"/>
    </row>
    <row r="189" spans="1:6" ht="15" x14ac:dyDescent="0.2">
      <c r="A189" s="501"/>
      <c r="B189" s="502"/>
      <c r="C189" s="502"/>
      <c r="D189" s="502"/>
      <c r="E189" s="502"/>
      <c r="F189" s="503"/>
    </row>
    <row r="190" spans="1:6" ht="15" x14ac:dyDescent="0.2">
      <c r="A190" s="910" t="s">
        <v>1022</v>
      </c>
      <c r="B190" s="911"/>
      <c r="C190" s="911"/>
      <c r="D190" s="911"/>
      <c r="E190" s="911"/>
      <c r="F190" s="912"/>
    </row>
    <row r="191" spans="1:6" x14ac:dyDescent="0.2">
      <c r="A191" s="1007" t="s">
        <v>941</v>
      </c>
      <c r="B191" s="1008"/>
      <c r="C191" s="1008"/>
      <c r="D191" s="1008"/>
      <c r="E191" s="1008"/>
      <c r="F191" s="1009"/>
    </row>
    <row r="192" spans="1:6" x14ac:dyDescent="0.2">
      <c r="A192" s="1007"/>
      <c r="B192" s="1008"/>
      <c r="C192" s="1008"/>
      <c r="D192" s="1008"/>
      <c r="E192" s="1008"/>
      <c r="F192" s="1009"/>
    </row>
    <row r="193" spans="1:6" ht="15.75" thickBot="1" x14ac:dyDescent="0.25">
      <c r="A193" s="1028"/>
      <c r="B193" s="1029"/>
      <c r="C193" s="1029"/>
      <c r="D193" s="1029"/>
      <c r="E193" s="1029"/>
      <c r="F193" s="1030"/>
    </row>
    <row r="194" spans="1:6" x14ac:dyDescent="0.2">
      <c r="A194" s="387" t="s">
        <v>111</v>
      </c>
      <c r="B194" s="388" t="s">
        <v>819</v>
      </c>
      <c r="C194" s="388" t="s">
        <v>109</v>
      </c>
      <c r="D194" s="388" t="s">
        <v>712</v>
      </c>
      <c r="E194" s="389" t="s">
        <v>110</v>
      </c>
      <c r="F194" s="471" t="s">
        <v>1018</v>
      </c>
    </row>
    <row r="195" spans="1:6" ht="38.25" x14ac:dyDescent="0.2">
      <c r="A195" s="933" t="s">
        <v>690</v>
      </c>
      <c r="B195" s="472">
        <v>13</v>
      </c>
      <c r="C195" s="452" t="s">
        <v>1023</v>
      </c>
      <c r="D195" s="904" t="s">
        <v>1024</v>
      </c>
      <c r="E195" s="450" t="s">
        <v>1025</v>
      </c>
      <c r="F195" s="1013" t="s">
        <v>1021</v>
      </c>
    </row>
    <row r="196" spans="1:6" ht="38.25" x14ac:dyDescent="0.2">
      <c r="A196" s="935"/>
      <c r="B196" s="472">
        <v>14</v>
      </c>
      <c r="C196" s="452" t="s">
        <v>1023</v>
      </c>
      <c r="D196" s="904"/>
      <c r="E196" s="450" t="s">
        <v>1025</v>
      </c>
      <c r="F196" s="1013"/>
    </row>
    <row r="197" spans="1:6" ht="15" x14ac:dyDescent="0.2">
      <c r="A197" s="501"/>
      <c r="B197" s="502"/>
      <c r="C197" s="502"/>
      <c r="D197" s="502"/>
      <c r="E197" s="502"/>
      <c r="F197" s="503"/>
    </row>
    <row r="198" spans="1:6" ht="15" x14ac:dyDescent="0.2">
      <c r="A198" s="910"/>
      <c r="B198" s="911"/>
      <c r="C198" s="911"/>
      <c r="D198" s="911"/>
      <c r="E198" s="911"/>
      <c r="F198" s="912"/>
    </row>
    <row r="199" spans="1:6" ht="15" x14ac:dyDescent="0.2">
      <c r="A199" s="910" t="s">
        <v>1026</v>
      </c>
      <c r="B199" s="911"/>
      <c r="C199" s="911"/>
      <c r="D199" s="911"/>
      <c r="E199" s="911"/>
      <c r="F199" s="912"/>
    </row>
    <row r="200" spans="1:6" x14ac:dyDescent="0.2">
      <c r="A200" s="1007" t="s">
        <v>950</v>
      </c>
      <c r="B200" s="1008"/>
      <c r="C200" s="1008"/>
      <c r="D200" s="1008"/>
      <c r="E200" s="1008"/>
      <c r="F200" s="1009"/>
    </row>
    <row r="201" spans="1:6" x14ac:dyDescent="0.2">
      <c r="A201" s="1007"/>
      <c r="B201" s="1008"/>
      <c r="C201" s="1008"/>
      <c r="D201" s="1008"/>
      <c r="E201" s="1008"/>
      <c r="F201" s="1009"/>
    </row>
    <row r="202" spans="1:6" ht="15.75" thickBot="1" x14ac:dyDescent="0.25">
      <c r="A202" s="1028"/>
      <c r="B202" s="1029"/>
      <c r="C202" s="1029"/>
      <c r="D202" s="1029"/>
      <c r="E202" s="1029"/>
      <c r="F202" s="1030"/>
    </row>
    <row r="203" spans="1:6" x14ac:dyDescent="0.2">
      <c r="A203" s="387" t="s">
        <v>111</v>
      </c>
      <c r="B203" s="388" t="s">
        <v>819</v>
      </c>
      <c r="C203" s="388" t="s">
        <v>109</v>
      </c>
      <c r="D203" s="388" t="s">
        <v>712</v>
      </c>
      <c r="E203" s="389" t="s">
        <v>110</v>
      </c>
      <c r="F203" s="471" t="s">
        <v>1018</v>
      </c>
    </row>
    <row r="204" spans="1:6" ht="25.5" x14ac:dyDescent="0.2">
      <c r="A204" s="933" t="s">
        <v>697</v>
      </c>
      <c r="B204" s="472">
        <v>4</v>
      </c>
      <c r="C204" s="452" t="s">
        <v>760</v>
      </c>
      <c r="D204" s="904" t="s">
        <v>1027</v>
      </c>
      <c r="E204" s="450" t="s">
        <v>1028</v>
      </c>
      <c r="F204" s="1013" t="s">
        <v>1021</v>
      </c>
    </row>
    <row r="205" spans="1:6" ht="25.5" x14ac:dyDescent="0.2">
      <c r="A205" s="935"/>
      <c r="B205" s="472">
        <v>5</v>
      </c>
      <c r="C205" s="452" t="s">
        <v>760</v>
      </c>
      <c r="D205" s="904"/>
      <c r="E205" s="450" t="s">
        <v>1028</v>
      </c>
      <c r="F205" s="1013"/>
    </row>
    <row r="206" spans="1:6" x14ac:dyDescent="0.2">
      <c r="A206" s="504"/>
      <c r="B206" s="473"/>
      <c r="C206" s="474"/>
      <c r="D206" s="474"/>
      <c r="E206" s="475"/>
      <c r="F206" s="505"/>
    </row>
    <row r="207" spans="1:6" x14ac:dyDescent="0.2">
      <c r="A207" s="504"/>
      <c r="B207" s="473"/>
      <c r="C207" s="474"/>
      <c r="D207" s="474"/>
      <c r="E207" s="475"/>
      <c r="F207" s="505"/>
    </row>
    <row r="208" spans="1:6" ht="15" x14ac:dyDescent="0.2">
      <c r="A208" s="910" t="s">
        <v>1029</v>
      </c>
      <c r="B208" s="911"/>
      <c r="C208" s="911"/>
      <c r="D208" s="911"/>
      <c r="E208" s="911"/>
      <c r="F208" s="912"/>
    </row>
    <row r="209" spans="1:6" x14ac:dyDescent="0.2">
      <c r="A209" s="1007" t="s">
        <v>950</v>
      </c>
      <c r="B209" s="1008"/>
      <c r="C209" s="1008"/>
      <c r="D209" s="1008"/>
      <c r="E209" s="1008"/>
      <c r="F209" s="1009"/>
    </row>
    <row r="210" spans="1:6" x14ac:dyDescent="0.2">
      <c r="A210" s="1007"/>
      <c r="B210" s="1008"/>
      <c r="C210" s="1008"/>
      <c r="D210" s="1008"/>
      <c r="E210" s="1008"/>
      <c r="F210" s="1009"/>
    </row>
    <row r="211" spans="1:6" ht="15.75" thickBot="1" x14ac:dyDescent="0.25">
      <c r="A211" s="1028"/>
      <c r="B211" s="1029"/>
      <c r="C211" s="1029"/>
      <c r="D211" s="1029"/>
      <c r="E211" s="1029"/>
      <c r="F211" s="1030"/>
    </row>
    <row r="212" spans="1:6" x14ac:dyDescent="0.2">
      <c r="A212" s="387" t="s">
        <v>111</v>
      </c>
      <c r="B212" s="388" t="s">
        <v>819</v>
      </c>
      <c r="C212" s="388" t="s">
        <v>109</v>
      </c>
      <c r="D212" s="388" t="s">
        <v>712</v>
      </c>
      <c r="E212" s="389" t="s">
        <v>110</v>
      </c>
      <c r="F212" s="471" t="s">
        <v>1018</v>
      </c>
    </row>
    <row r="213" spans="1:6" x14ac:dyDescent="0.2">
      <c r="A213" s="933" t="s">
        <v>700</v>
      </c>
      <c r="B213" s="472">
        <v>4</v>
      </c>
      <c r="C213" s="452" t="s">
        <v>1003</v>
      </c>
      <c r="D213" s="1003" t="s">
        <v>1030</v>
      </c>
      <c r="E213" s="1031" t="s">
        <v>1031</v>
      </c>
      <c r="F213" s="1013" t="s">
        <v>1021</v>
      </c>
    </row>
    <row r="214" spans="1:6" x14ac:dyDescent="0.2">
      <c r="A214" s="934"/>
      <c r="B214" s="472">
        <v>5</v>
      </c>
      <c r="C214" s="452" t="s">
        <v>1003</v>
      </c>
      <c r="D214" s="1004"/>
      <c r="E214" s="1032"/>
      <c r="F214" s="1013"/>
    </row>
    <row r="215" spans="1:6" x14ac:dyDescent="0.2">
      <c r="A215" s="934"/>
      <c r="B215" s="472">
        <v>9</v>
      </c>
      <c r="C215" s="452" t="s">
        <v>1009</v>
      </c>
      <c r="D215" s="904" t="s">
        <v>1032</v>
      </c>
      <c r="E215" s="1031" t="s">
        <v>1033</v>
      </c>
      <c r="F215" s="1013"/>
    </row>
    <row r="216" spans="1:6" x14ac:dyDescent="0.2">
      <c r="A216" s="935"/>
      <c r="B216" s="472">
        <v>10</v>
      </c>
      <c r="C216" s="452" t="s">
        <v>1009</v>
      </c>
      <c r="D216" s="904"/>
      <c r="E216" s="1032"/>
      <c r="F216" s="1013"/>
    </row>
    <row r="217" spans="1:6" x14ac:dyDescent="0.2">
      <c r="A217" s="509"/>
      <c r="B217" s="477"/>
      <c r="C217" s="478"/>
      <c r="D217" s="479"/>
      <c r="E217" s="470"/>
      <c r="F217" s="506"/>
    </row>
    <row r="218" spans="1:6" x14ac:dyDescent="0.2">
      <c r="A218" s="1007" t="s">
        <v>1017</v>
      </c>
      <c r="B218" s="1008"/>
      <c r="C218" s="1008"/>
      <c r="D218" s="1008"/>
      <c r="E218" s="1008"/>
      <c r="F218" s="1009"/>
    </row>
    <row r="219" spans="1:6" x14ac:dyDescent="0.2">
      <c r="A219" s="1007"/>
      <c r="B219" s="1008"/>
      <c r="C219" s="1008"/>
      <c r="D219" s="1008"/>
      <c r="E219" s="1008"/>
      <c r="F219" s="1009"/>
    </row>
    <row r="220" spans="1:6" ht="15.75" thickBot="1" x14ac:dyDescent="0.25">
      <c r="A220" s="1028"/>
      <c r="B220" s="1029"/>
      <c r="C220" s="1029"/>
      <c r="D220" s="1029"/>
      <c r="E220" s="1029"/>
      <c r="F220" s="1030"/>
    </row>
    <row r="221" spans="1:6" x14ac:dyDescent="0.2">
      <c r="A221" s="387" t="s">
        <v>111</v>
      </c>
      <c r="B221" s="388" t="s">
        <v>819</v>
      </c>
      <c r="C221" s="388" t="s">
        <v>109</v>
      </c>
      <c r="D221" s="388" t="s">
        <v>712</v>
      </c>
      <c r="E221" s="389" t="s">
        <v>110</v>
      </c>
      <c r="F221" s="471" t="s">
        <v>1018</v>
      </c>
    </row>
    <row r="222" spans="1:6" ht="63.75" x14ac:dyDescent="0.2">
      <c r="A222" s="936" t="s">
        <v>700</v>
      </c>
      <c r="B222" s="472">
        <v>25</v>
      </c>
      <c r="C222" s="452" t="s">
        <v>954</v>
      </c>
      <c r="D222" s="904" t="s">
        <v>1034</v>
      </c>
      <c r="E222" s="450" t="s">
        <v>933</v>
      </c>
      <c r="F222" s="1013" t="s">
        <v>1021</v>
      </c>
    </row>
    <row r="223" spans="1:6" ht="63.75" x14ac:dyDescent="0.2">
      <c r="A223" s="936"/>
      <c r="B223" s="472">
        <v>26</v>
      </c>
      <c r="C223" s="452" t="s">
        <v>954</v>
      </c>
      <c r="D223" s="904"/>
      <c r="E223" s="450" t="s">
        <v>933</v>
      </c>
      <c r="F223" s="1013"/>
    </row>
    <row r="224" spans="1:6" ht="63.75" x14ac:dyDescent="0.2">
      <c r="A224" s="936"/>
      <c r="B224" s="472">
        <v>27</v>
      </c>
      <c r="C224" s="452" t="s">
        <v>954</v>
      </c>
      <c r="D224" s="904"/>
      <c r="E224" s="450" t="s">
        <v>933</v>
      </c>
      <c r="F224" s="1013"/>
    </row>
    <row r="225" spans="1:6" x14ac:dyDescent="0.2">
      <c r="A225" s="496"/>
      <c r="B225" s="495"/>
      <c r="C225" s="495"/>
      <c r="D225" s="495"/>
      <c r="E225" s="495"/>
      <c r="F225" s="497"/>
    </row>
    <row r="226" spans="1:6" ht="15" x14ac:dyDescent="0.2">
      <c r="A226" s="910" t="s">
        <v>1035</v>
      </c>
      <c r="B226" s="911"/>
      <c r="C226" s="911"/>
      <c r="D226" s="911"/>
      <c r="E226" s="911"/>
      <c r="F226" s="912"/>
    </row>
    <row r="227" spans="1:6" x14ac:dyDescent="0.2">
      <c r="A227" s="1007" t="s">
        <v>941</v>
      </c>
      <c r="B227" s="1008"/>
      <c r="C227" s="1008"/>
      <c r="D227" s="1008"/>
      <c r="E227" s="1008"/>
      <c r="F227" s="1009"/>
    </row>
    <row r="228" spans="1:6" x14ac:dyDescent="0.2">
      <c r="A228" s="1007"/>
      <c r="B228" s="1008"/>
      <c r="C228" s="1008"/>
      <c r="D228" s="1008"/>
      <c r="E228" s="1008"/>
      <c r="F228" s="1009"/>
    </row>
    <row r="229" spans="1:6" ht="15.75" thickBot="1" x14ac:dyDescent="0.25">
      <c r="A229" s="1028"/>
      <c r="B229" s="1029"/>
      <c r="C229" s="1029"/>
      <c r="D229" s="1029"/>
      <c r="E229" s="1029"/>
      <c r="F229" s="1030"/>
    </row>
    <row r="230" spans="1:6" x14ac:dyDescent="0.2">
      <c r="A230" s="387" t="s">
        <v>111</v>
      </c>
      <c r="B230" s="388" t="s">
        <v>819</v>
      </c>
      <c r="C230" s="388" t="s">
        <v>109</v>
      </c>
      <c r="D230" s="388" t="s">
        <v>712</v>
      </c>
      <c r="E230" s="389" t="s">
        <v>110</v>
      </c>
      <c r="F230" s="471" t="s">
        <v>1018</v>
      </c>
    </row>
    <row r="231" spans="1:6" ht="38.25" x14ac:dyDescent="0.2">
      <c r="A231" s="933" t="s">
        <v>834</v>
      </c>
      <c r="B231" s="472">
        <v>10</v>
      </c>
      <c r="C231" s="452" t="s">
        <v>1023</v>
      </c>
      <c r="D231" s="904" t="s">
        <v>1024</v>
      </c>
      <c r="E231" s="450" t="s">
        <v>1025</v>
      </c>
      <c r="F231" s="1013" t="s">
        <v>1021</v>
      </c>
    </row>
    <row r="232" spans="1:6" ht="38.25" x14ac:dyDescent="0.2">
      <c r="A232" s="935"/>
      <c r="B232" s="472">
        <v>11</v>
      </c>
      <c r="C232" s="452" t="s">
        <v>1023</v>
      </c>
      <c r="D232" s="904"/>
      <c r="E232" s="450" t="s">
        <v>1025</v>
      </c>
      <c r="F232" s="1013"/>
    </row>
    <row r="233" spans="1:6" x14ac:dyDescent="0.2">
      <c r="A233" s="509"/>
      <c r="B233" s="477"/>
      <c r="C233" s="478"/>
      <c r="D233" s="479"/>
      <c r="E233" s="470"/>
      <c r="F233" s="506"/>
    </row>
    <row r="234" spans="1:6" x14ac:dyDescent="0.2">
      <c r="A234" s="1007" t="s">
        <v>950</v>
      </c>
      <c r="B234" s="1008"/>
      <c r="C234" s="1008"/>
      <c r="D234" s="1008"/>
      <c r="E234" s="1008"/>
      <c r="F234" s="1009"/>
    </row>
    <row r="235" spans="1:6" x14ac:dyDescent="0.2">
      <c r="A235" s="1007"/>
      <c r="B235" s="1008"/>
      <c r="C235" s="1008"/>
      <c r="D235" s="1008"/>
      <c r="E235" s="1008"/>
      <c r="F235" s="1009"/>
    </row>
    <row r="236" spans="1:6" ht="15.75" thickBot="1" x14ac:dyDescent="0.25">
      <c r="A236" s="1028"/>
      <c r="B236" s="1029"/>
      <c r="C236" s="1029"/>
      <c r="D236" s="1029"/>
      <c r="E236" s="1029"/>
      <c r="F236" s="1030"/>
    </row>
    <row r="237" spans="1:6" x14ac:dyDescent="0.2">
      <c r="A237" s="387" t="s">
        <v>111</v>
      </c>
      <c r="B237" s="388" t="s">
        <v>819</v>
      </c>
      <c r="C237" s="388" t="s">
        <v>109</v>
      </c>
      <c r="D237" s="388" t="s">
        <v>712</v>
      </c>
      <c r="E237" s="389" t="s">
        <v>110</v>
      </c>
      <c r="F237" s="471" t="s">
        <v>1018</v>
      </c>
    </row>
    <row r="238" spans="1:6" x14ac:dyDescent="0.2">
      <c r="A238" s="936" t="s">
        <v>834</v>
      </c>
      <c r="B238" s="472">
        <v>4</v>
      </c>
      <c r="C238" s="452" t="s">
        <v>1005</v>
      </c>
      <c r="D238" s="904" t="s">
        <v>1036</v>
      </c>
      <c r="E238" s="1031" t="s">
        <v>1031</v>
      </c>
      <c r="F238" s="1013" t="s">
        <v>1021</v>
      </c>
    </row>
    <row r="239" spans="1:6" x14ac:dyDescent="0.2">
      <c r="A239" s="936"/>
      <c r="B239" s="472">
        <v>5</v>
      </c>
      <c r="C239" s="452" t="s">
        <v>1005</v>
      </c>
      <c r="D239" s="904"/>
      <c r="E239" s="1032"/>
      <c r="F239" s="1013"/>
    </row>
    <row r="240" spans="1:6" x14ac:dyDescent="0.2">
      <c r="A240" s="496"/>
      <c r="B240" s="495"/>
      <c r="C240" s="495"/>
      <c r="D240" s="495"/>
      <c r="E240" s="495"/>
      <c r="F240" s="497"/>
    </row>
    <row r="241" spans="1:6" ht="15" x14ac:dyDescent="0.2">
      <c r="A241" s="910" t="s">
        <v>1037</v>
      </c>
      <c r="B241" s="911"/>
      <c r="C241" s="911"/>
      <c r="D241" s="911"/>
      <c r="E241" s="911"/>
      <c r="F241" s="912"/>
    </row>
    <row r="242" spans="1:6" x14ac:dyDescent="0.2">
      <c r="A242" s="496"/>
      <c r="B242" s="495"/>
      <c r="C242" s="495"/>
      <c r="D242" s="495"/>
      <c r="E242" s="495"/>
      <c r="F242" s="497"/>
    </row>
    <row r="243" spans="1:6" x14ac:dyDescent="0.2">
      <c r="A243" s="1007" t="s">
        <v>950</v>
      </c>
      <c r="B243" s="1008"/>
      <c r="C243" s="1008"/>
      <c r="D243" s="1008"/>
      <c r="E243" s="1008"/>
      <c r="F243" s="1009"/>
    </row>
    <row r="244" spans="1:6" x14ac:dyDescent="0.2">
      <c r="A244" s="1007"/>
      <c r="B244" s="1008"/>
      <c r="C244" s="1008"/>
      <c r="D244" s="1008"/>
      <c r="E244" s="1008"/>
      <c r="F244" s="1009"/>
    </row>
    <row r="245" spans="1:6" ht="15.75" thickBot="1" x14ac:dyDescent="0.25">
      <c r="A245" s="1028"/>
      <c r="B245" s="1029"/>
      <c r="C245" s="1029"/>
      <c r="D245" s="1029"/>
      <c r="E245" s="1029"/>
      <c r="F245" s="1030"/>
    </row>
    <row r="246" spans="1:6" x14ac:dyDescent="0.2">
      <c r="A246" s="387" t="s">
        <v>111</v>
      </c>
      <c r="B246" s="388" t="s">
        <v>819</v>
      </c>
      <c r="C246" s="388" t="s">
        <v>109</v>
      </c>
      <c r="D246" s="388" t="s">
        <v>712</v>
      </c>
      <c r="E246" s="389" t="s">
        <v>110</v>
      </c>
      <c r="F246" s="471" t="s">
        <v>1018</v>
      </c>
    </row>
    <row r="247" spans="1:6" x14ac:dyDescent="0.2">
      <c r="A247" s="936" t="s">
        <v>658</v>
      </c>
      <c r="B247" s="472">
        <v>4</v>
      </c>
      <c r="C247" s="452" t="s">
        <v>1005</v>
      </c>
      <c r="D247" s="904" t="s">
        <v>1036</v>
      </c>
      <c r="E247" s="1031" t="s">
        <v>1038</v>
      </c>
      <c r="F247" s="1013" t="s">
        <v>1021</v>
      </c>
    </row>
    <row r="248" spans="1:6" x14ac:dyDescent="0.2">
      <c r="A248" s="936"/>
      <c r="B248" s="472">
        <v>5</v>
      </c>
      <c r="C248" s="452" t="s">
        <v>1005</v>
      </c>
      <c r="D248" s="904"/>
      <c r="E248" s="1032"/>
      <c r="F248" s="1013"/>
    </row>
    <row r="249" spans="1:6" x14ac:dyDescent="0.2">
      <c r="A249" s="496"/>
      <c r="B249" s="495"/>
      <c r="C249" s="495"/>
      <c r="D249" s="495"/>
      <c r="E249" s="495"/>
      <c r="F249" s="497"/>
    </row>
    <row r="250" spans="1:6" x14ac:dyDescent="0.2">
      <c r="A250" s="1007" t="s">
        <v>1017</v>
      </c>
      <c r="B250" s="1008"/>
      <c r="C250" s="1008"/>
      <c r="D250" s="1008"/>
      <c r="E250" s="1008"/>
      <c r="F250" s="1009"/>
    </row>
    <row r="251" spans="1:6" x14ac:dyDescent="0.2">
      <c r="A251" s="1007"/>
      <c r="B251" s="1008"/>
      <c r="C251" s="1008"/>
      <c r="D251" s="1008"/>
      <c r="E251" s="1008"/>
      <c r="F251" s="1009"/>
    </row>
    <row r="252" spans="1:6" ht="15" x14ac:dyDescent="0.2">
      <c r="A252" s="510"/>
      <c r="B252" s="480"/>
      <c r="C252" s="480"/>
      <c r="D252" s="480"/>
      <c r="E252" s="480"/>
      <c r="F252" s="511"/>
    </row>
    <row r="253" spans="1:6" ht="63.75" x14ac:dyDescent="0.2">
      <c r="A253" s="936" t="s">
        <v>658</v>
      </c>
      <c r="B253" s="472">
        <v>23</v>
      </c>
      <c r="C253" s="452" t="s">
        <v>913</v>
      </c>
      <c r="D253" s="904" t="s">
        <v>1039</v>
      </c>
      <c r="E253" s="450" t="s">
        <v>933</v>
      </c>
      <c r="F253" s="1013" t="s">
        <v>1021</v>
      </c>
    </row>
    <row r="254" spans="1:6" ht="63.75" x14ac:dyDescent="0.2">
      <c r="A254" s="936"/>
      <c r="B254" s="472">
        <v>24</v>
      </c>
      <c r="C254" s="452" t="s">
        <v>913</v>
      </c>
      <c r="D254" s="904"/>
      <c r="E254" s="450" t="s">
        <v>933</v>
      </c>
      <c r="F254" s="1013"/>
    </row>
    <row r="255" spans="1:6" ht="63.75" x14ac:dyDescent="0.2">
      <c r="A255" s="936"/>
      <c r="B255" s="472">
        <v>25</v>
      </c>
      <c r="C255" s="452" t="s">
        <v>913</v>
      </c>
      <c r="D255" s="904"/>
      <c r="E255" s="450" t="s">
        <v>933</v>
      </c>
      <c r="F255" s="1013"/>
    </row>
    <row r="256" spans="1:6" x14ac:dyDescent="0.2">
      <c r="A256" s="496"/>
      <c r="B256" s="495"/>
      <c r="C256" s="495"/>
      <c r="D256" s="495"/>
      <c r="E256" s="495"/>
      <c r="F256" s="497"/>
    </row>
    <row r="257" spans="1:6" x14ac:dyDescent="0.2">
      <c r="A257" s="496"/>
      <c r="B257" s="495"/>
      <c r="C257" s="495"/>
      <c r="D257" s="495"/>
      <c r="E257" s="495"/>
      <c r="F257" s="497"/>
    </row>
    <row r="258" spans="1:6" ht="15" x14ac:dyDescent="0.2">
      <c r="A258" s="910" t="s">
        <v>1040</v>
      </c>
      <c r="B258" s="911"/>
      <c r="C258" s="911"/>
      <c r="D258" s="911"/>
      <c r="E258" s="911"/>
      <c r="F258" s="912"/>
    </row>
    <row r="259" spans="1:6" x14ac:dyDescent="0.2">
      <c r="A259" s="496"/>
      <c r="B259" s="495"/>
      <c r="C259" s="495"/>
      <c r="D259" s="495"/>
      <c r="E259" s="495"/>
      <c r="F259" s="497"/>
    </row>
    <row r="260" spans="1:6" x14ac:dyDescent="0.2">
      <c r="A260" s="1007" t="s">
        <v>950</v>
      </c>
      <c r="B260" s="1008"/>
      <c r="C260" s="1008"/>
      <c r="D260" s="1008"/>
      <c r="E260" s="1008"/>
      <c r="F260" s="1009"/>
    </row>
    <row r="261" spans="1:6" x14ac:dyDescent="0.2">
      <c r="A261" s="1007"/>
      <c r="B261" s="1008"/>
      <c r="C261" s="1008"/>
      <c r="D261" s="1008"/>
      <c r="E261" s="1008"/>
      <c r="F261" s="1009"/>
    </row>
    <row r="262" spans="1:6" ht="15.75" thickBot="1" x14ac:dyDescent="0.25">
      <c r="A262" s="1028"/>
      <c r="B262" s="1029"/>
      <c r="C262" s="1029"/>
      <c r="D262" s="1029"/>
      <c r="E262" s="1029"/>
      <c r="F262" s="1030"/>
    </row>
    <row r="263" spans="1:6" x14ac:dyDescent="0.2">
      <c r="A263" s="387" t="s">
        <v>111</v>
      </c>
      <c r="B263" s="388" t="s">
        <v>819</v>
      </c>
      <c r="C263" s="388" t="s">
        <v>109</v>
      </c>
      <c r="D263" s="388" t="s">
        <v>712</v>
      </c>
      <c r="E263" s="389" t="s">
        <v>110</v>
      </c>
      <c r="F263" s="471" t="s">
        <v>1018</v>
      </c>
    </row>
    <row r="264" spans="1:6" x14ac:dyDescent="0.2">
      <c r="A264" s="936" t="s">
        <v>1041</v>
      </c>
      <c r="B264" s="472">
        <v>4</v>
      </c>
      <c r="C264" s="452" t="s">
        <v>704</v>
      </c>
      <c r="D264" s="481" t="s">
        <v>1042</v>
      </c>
      <c r="E264" s="1031" t="s">
        <v>1043</v>
      </c>
      <c r="F264" s="1013" t="s">
        <v>1021</v>
      </c>
    </row>
    <row r="265" spans="1:6" x14ac:dyDescent="0.2">
      <c r="A265" s="936"/>
      <c r="B265" s="472">
        <v>5</v>
      </c>
      <c r="C265" s="452" t="s">
        <v>699</v>
      </c>
      <c r="D265" s="482" t="s">
        <v>1044</v>
      </c>
      <c r="E265" s="1032"/>
      <c r="F265" s="1013"/>
    </row>
    <row r="266" spans="1:6" x14ac:dyDescent="0.2">
      <c r="A266" s="496"/>
      <c r="B266" s="495"/>
      <c r="C266" s="495"/>
      <c r="D266" s="495"/>
      <c r="E266" s="495"/>
      <c r="F266" s="497"/>
    </row>
    <row r="267" spans="1:6" x14ac:dyDescent="0.2">
      <c r="A267" s="1007" t="s">
        <v>1017</v>
      </c>
      <c r="B267" s="1008"/>
      <c r="C267" s="1008"/>
      <c r="D267" s="1008"/>
      <c r="E267" s="1008"/>
      <c r="F267" s="1009"/>
    </row>
    <row r="268" spans="1:6" x14ac:dyDescent="0.2">
      <c r="A268" s="1007"/>
      <c r="B268" s="1008"/>
      <c r="C268" s="1008"/>
      <c r="D268" s="1008"/>
      <c r="E268" s="1008"/>
      <c r="F268" s="1009"/>
    </row>
    <row r="269" spans="1:6" ht="15" x14ac:dyDescent="0.2">
      <c r="A269" s="510"/>
      <c r="B269" s="480"/>
      <c r="C269" s="480"/>
      <c r="D269" s="480"/>
      <c r="E269" s="480"/>
      <c r="F269" s="511"/>
    </row>
    <row r="270" spans="1:6" ht="63.75" x14ac:dyDescent="0.2">
      <c r="A270" s="936" t="s">
        <v>658</v>
      </c>
      <c r="B270" s="472">
        <v>25</v>
      </c>
      <c r="C270" s="452" t="s">
        <v>958</v>
      </c>
      <c r="D270" s="904" t="s">
        <v>1039</v>
      </c>
      <c r="E270" s="450" t="s">
        <v>933</v>
      </c>
      <c r="F270" s="1013" t="s">
        <v>1021</v>
      </c>
    </row>
    <row r="271" spans="1:6" ht="63.75" x14ac:dyDescent="0.2">
      <c r="A271" s="936"/>
      <c r="B271" s="472">
        <v>26</v>
      </c>
      <c r="C271" s="452" t="s">
        <v>958</v>
      </c>
      <c r="D271" s="904"/>
      <c r="E271" s="450" t="s">
        <v>933</v>
      </c>
      <c r="F271" s="1013"/>
    </row>
    <row r="272" spans="1:6" ht="63.75" x14ac:dyDescent="0.2">
      <c r="A272" s="936"/>
      <c r="B272" s="472">
        <v>27</v>
      </c>
      <c r="C272" s="452" t="s">
        <v>958</v>
      </c>
      <c r="D272" s="904"/>
      <c r="E272" s="450" t="s">
        <v>933</v>
      </c>
      <c r="F272" s="1013"/>
    </row>
    <row r="273" spans="1:6" x14ac:dyDescent="0.2">
      <c r="A273" s="496"/>
      <c r="B273" s="495"/>
      <c r="C273" s="495"/>
      <c r="D273" s="495"/>
      <c r="E273" s="495"/>
      <c r="F273" s="497"/>
    </row>
    <row r="274" spans="1:6" x14ac:dyDescent="0.2">
      <c r="A274" s="496"/>
      <c r="B274" s="495"/>
      <c r="C274" s="495"/>
      <c r="D274" s="495"/>
      <c r="E274" s="495"/>
      <c r="F274" s="497"/>
    </row>
    <row r="275" spans="1:6" ht="15" x14ac:dyDescent="0.2">
      <c r="A275" s="910" t="s">
        <v>1045</v>
      </c>
      <c r="B275" s="911"/>
      <c r="C275" s="911"/>
      <c r="D275" s="911"/>
      <c r="E275" s="911"/>
      <c r="F275" s="912"/>
    </row>
    <row r="276" spans="1:6" x14ac:dyDescent="0.2">
      <c r="A276" s="496"/>
      <c r="B276" s="495"/>
      <c r="C276" s="495"/>
      <c r="D276" s="495"/>
      <c r="E276" s="495"/>
      <c r="F276" s="497"/>
    </row>
    <row r="277" spans="1:6" x14ac:dyDescent="0.2">
      <c r="A277" s="1007" t="s">
        <v>950</v>
      </c>
      <c r="B277" s="1008"/>
      <c r="C277" s="1008"/>
      <c r="D277" s="1008"/>
      <c r="E277" s="1008"/>
      <c r="F277" s="1009"/>
    </row>
    <row r="278" spans="1:6" x14ac:dyDescent="0.2">
      <c r="A278" s="1007"/>
      <c r="B278" s="1008"/>
      <c r="C278" s="1008"/>
      <c r="D278" s="1008"/>
      <c r="E278" s="1008"/>
      <c r="F278" s="1009"/>
    </row>
    <row r="279" spans="1:6" ht="15.75" thickBot="1" x14ac:dyDescent="0.25">
      <c r="A279" s="1028"/>
      <c r="B279" s="1029"/>
      <c r="C279" s="1029"/>
      <c r="D279" s="1029"/>
      <c r="E279" s="1029"/>
      <c r="F279" s="1030"/>
    </row>
    <row r="280" spans="1:6" x14ac:dyDescent="0.2">
      <c r="A280" s="387" t="s">
        <v>111</v>
      </c>
      <c r="B280" s="388" t="s">
        <v>819</v>
      </c>
      <c r="C280" s="388" t="s">
        <v>109</v>
      </c>
      <c r="D280" s="388" t="s">
        <v>712</v>
      </c>
      <c r="E280" s="389" t="s">
        <v>110</v>
      </c>
      <c r="F280" s="471" t="s">
        <v>1018</v>
      </c>
    </row>
    <row r="281" spans="1:6" x14ac:dyDescent="0.2">
      <c r="A281" s="936" t="s">
        <v>1041</v>
      </c>
      <c r="B281" s="472">
        <v>2</v>
      </c>
      <c r="C281" s="452" t="s">
        <v>682</v>
      </c>
      <c r="D281" s="481" t="s">
        <v>740</v>
      </c>
      <c r="E281" s="1031" t="s">
        <v>1046</v>
      </c>
      <c r="F281" s="1013" t="s">
        <v>1021</v>
      </c>
    </row>
    <row r="282" spans="1:6" ht="13.5" thickBot="1" x14ac:dyDescent="0.25">
      <c r="A282" s="937"/>
      <c r="B282" s="507">
        <v>3</v>
      </c>
      <c r="C282" s="508" t="s">
        <v>682</v>
      </c>
      <c r="D282" s="512" t="s">
        <v>1047</v>
      </c>
      <c r="E282" s="1033"/>
      <c r="F282" s="1034"/>
    </row>
    <row r="283" spans="1:6" x14ac:dyDescent="0.2">
      <c r="A283" s="476"/>
      <c r="B283" s="477"/>
      <c r="C283" s="478"/>
      <c r="D283" s="490"/>
      <c r="E283" s="470"/>
      <c r="F283" s="479"/>
    </row>
    <row r="284" spans="1:6" ht="13.5" thickBot="1" x14ac:dyDescent="0.25">
      <c r="A284" s="476"/>
      <c r="B284" s="477"/>
      <c r="C284" s="478"/>
      <c r="D284" s="490"/>
      <c r="E284" s="470"/>
      <c r="F284" s="479"/>
    </row>
    <row r="285" spans="1:6" ht="18" x14ac:dyDescent="0.25">
      <c r="A285" s="907" t="s">
        <v>1013</v>
      </c>
      <c r="B285" s="908"/>
      <c r="C285" s="908"/>
      <c r="D285" s="908"/>
      <c r="E285" s="908"/>
      <c r="F285" s="909"/>
    </row>
    <row r="286" spans="1:6" ht="15" x14ac:dyDescent="0.2">
      <c r="A286" s="910" t="s">
        <v>1029</v>
      </c>
      <c r="B286" s="911"/>
      <c r="C286" s="911"/>
      <c r="D286" s="911"/>
      <c r="E286" s="911"/>
      <c r="F286" s="912"/>
    </row>
    <row r="287" spans="1:6" x14ac:dyDescent="0.2">
      <c r="A287" s="496"/>
      <c r="B287" s="495"/>
      <c r="C287" s="495"/>
      <c r="D287" s="495"/>
      <c r="E287" s="495"/>
      <c r="F287" s="497"/>
    </row>
    <row r="288" spans="1:6" x14ac:dyDescent="0.2">
      <c r="A288" s="1007" t="s">
        <v>1049</v>
      </c>
      <c r="B288" s="1008"/>
      <c r="C288" s="1008"/>
      <c r="D288" s="1008"/>
      <c r="E288" s="1008"/>
      <c r="F288" s="1009"/>
    </row>
    <row r="289" spans="1:6" x14ac:dyDescent="0.2">
      <c r="A289" s="1007"/>
      <c r="B289" s="1008"/>
      <c r="C289" s="1008"/>
      <c r="D289" s="1008"/>
      <c r="E289" s="1008"/>
      <c r="F289" s="1009"/>
    </row>
    <row r="290" spans="1:6" ht="15.75" thickBot="1" x14ac:dyDescent="0.25">
      <c r="A290" s="1041"/>
      <c r="B290" s="1042"/>
      <c r="C290" s="1042"/>
      <c r="D290" s="1042"/>
      <c r="E290" s="1042"/>
      <c r="F290" s="1043"/>
    </row>
    <row r="291" spans="1:6" x14ac:dyDescent="0.2">
      <c r="A291" s="491" t="s">
        <v>111</v>
      </c>
      <c r="B291" s="492" t="s">
        <v>819</v>
      </c>
      <c r="C291" s="492" t="s">
        <v>109</v>
      </c>
      <c r="D291" s="492" t="s">
        <v>712</v>
      </c>
      <c r="E291" s="493" t="s">
        <v>110</v>
      </c>
      <c r="F291" s="494" t="s">
        <v>1018</v>
      </c>
    </row>
    <row r="292" spans="1:6" ht="38.25" x14ac:dyDescent="0.2">
      <c r="A292" s="936" t="s">
        <v>700</v>
      </c>
      <c r="B292" s="472">
        <v>3</v>
      </c>
      <c r="C292" s="452" t="s">
        <v>963</v>
      </c>
      <c r="D292" s="1003" t="s">
        <v>1050</v>
      </c>
      <c r="E292" s="453" t="s">
        <v>966</v>
      </c>
      <c r="F292" s="1035" t="s">
        <v>1051</v>
      </c>
    </row>
    <row r="293" spans="1:6" ht="38.25" x14ac:dyDescent="0.2">
      <c r="A293" s="936"/>
      <c r="B293" s="472">
        <v>5</v>
      </c>
      <c r="C293" s="452" t="s">
        <v>968</v>
      </c>
      <c r="D293" s="1004"/>
      <c r="E293" s="453" t="s">
        <v>966</v>
      </c>
      <c r="F293" s="1036"/>
    </row>
    <row r="294" spans="1:6" ht="38.25" x14ac:dyDescent="0.2">
      <c r="A294" s="936"/>
      <c r="B294" s="472">
        <v>10</v>
      </c>
      <c r="C294" s="452" t="s">
        <v>970</v>
      </c>
      <c r="D294" s="1004"/>
      <c r="E294" s="453" t="s">
        <v>966</v>
      </c>
      <c r="F294" s="1036"/>
    </row>
    <row r="295" spans="1:6" ht="38.25" x14ac:dyDescent="0.2">
      <c r="A295" s="936"/>
      <c r="B295" s="472">
        <v>12</v>
      </c>
      <c r="C295" s="452" t="s">
        <v>760</v>
      </c>
      <c r="D295" s="1004"/>
      <c r="E295" s="453" t="s">
        <v>966</v>
      </c>
      <c r="F295" s="1036"/>
    </row>
    <row r="296" spans="1:6" ht="38.25" x14ac:dyDescent="0.2">
      <c r="A296" s="936"/>
      <c r="B296" s="472">
        <v>15</v>
      </c>
      <c r="C296" s="450" t="s">
        <v>973</v>
      </c>
      <c r="D296" s="1004"/>
      <c r="E296" s="453" t="s">
        <v>966</v>
      </c>
      <c r="F296" s="1036"/>
    </row>
    <row r="297" spans="1:6" ht="38.25" x14ac:dyDescent="0.2">
      <c r="A297" s="936"/>
      <c r="B297" s="472">
        <v>17</v>
      </c>
      <c r="C297" s="452" t="s">
        <v>975</v>
      </c>
      <c r="D297" s="1004"/>
      <c r="E297" s="453" t="s">
        <v>966</v>
      </c>
      <c r="F297" s="1036"/>
    </row>
    <row r="298" spans="1:6" ht="38.25" x14ac:dyDescent="0.2">
      <c r="A298" s="936"/>
      <c r="B298" s="472">
        <v>22</v>
      </c>
      <c r="C298" s="452" t="s">
        <v>977</v>
      </c>
      <c r="D298" s="1004"/>
      <c r="E298" s="453" t="s">
        <v>966</v>
      </c>
      <c r="F298" s="1036"/>
    </row>
    <row r="299" spans="1:6" ht="38.25" x14ac:dyDescent="0.2">
      <c r="A299" s="936"/>
      <c r="B299" s="488">
        <v>24</v>
      </c>
      <c r="C299" s="452" t="s">
        <v>979</v>
      </c>
      <c r="D299" s="1004"/>
      <c r="E299" s="453" t="s">
        <v>966</v>
      </c>
      <c r="F299" s="1036"/>
    </row>
    <row r="300" spans="1:6" ht="38.25" x14ac:dyDescent="0.2">
      <c r="A300" s="936"/>
      <c r="B300" s="488">
        <v>26</v>
      </c>
      <c r="C300" s="452" t="s">
        <v>981</v>
      </c>
      <c r="D300" s="1004"/>
      <c r="E300" s="453" t="s">
        <v>966</v>
      </c>
      <c r="F300" s="1036"/>
    </row>
    <row r="301" spans="1:6" ht="38.25" x14ac:dyDescent="0.2">
      <c r="A301" s="936"/>
      <c r="B301" s="472">
        <v>31</v>
      </c>
      <c r="C301" s="452" t="s">
        <v>983</v>
      </c>
      <c r="D301" s="1005"/>
      <c r="E301" s="453" t="s">
        <v>966</v>
      </c>
      <c r="F301" s="1037"/>
    </row>
    <row r="302" spans="1:6" ht="15" x14ac:dyDescent="0.2">
      <c r="A302" s="501"/>
      <c r="B302" s="502"/>
      <c r="C302" s="502"/>
      <c r="D302" s="502"/>
      <c r="E302" s="502"/>
      <c r="F302" s="503"/>
    </row>
    <row r="303" spans="1:6" ht="15" x14ac:dyDescent="0.2">
      <c r="A303" s="910"/>
      <c r="B303" s="911"/>
      <c r="C303" s="911"/>
      <c r="D303" s="911"/>
      <c r="E303" s="911"/>
      <c r="F303" s="912"/>
    </row>
    <row r="304" spans="1:6" ht="15" x14ac:dyDescent="0.2">
      <c r="A304" s="910" t="s">
        <v>1052</v>
      </c>
      <c r="B304" s="911"/>
      <c r="C304" s="911"/>
      <c r="D304" s="911"/>
      <c r="E304" s="911"/>
      <c r="F304" s="912"/>
    </row>
    <row r="305" spans="1:6" x14ac:dyDescent="0.2">
      <c r="A305" s="496"/>
      <c r="B305" s="495"/>
      <c r="C305" s="495"/>
      <c r="D305" s="495"/>
      <c r="E305" s="495"/>
      <c r="F305" s="497"/>
    </row>
    <row r="306" spans="1:6" x14ac:dyDescent="0.2">
      <c r="A306" s="1007" t="s">
        <v>1049</v>
      </c>
      <c r="B306" s="1008"/>
      <c r="C306" s="1008"/>
      <c r="D306" s="1008"/>
      <c r="E306" s="1008"/>
      <c r="F306" s="1009"/>
    </row>
    <row r="307" spans="1:6" x14ac:dyDescent="0.2">
      <c r="A307" s="1007"/>
      <c r="B307" s="1008"/>
      <c r="C307" s="1008"/>
      <c r="D307" s="1008"/>
      <c r="E307" s="1008"/>
      <c r="F307" s="1009"/>
    </row>
    <row r="308" spans="1:6" ht="15.75" thickBot="1" x14ac:dyDescent="0.25">
      <c r="A308" s="1028"/>
      <c r="B308" s="1029"/>
      <c r="C308" s="1029"/>
      <c r="D308" s="1029"/>
      <c r="E308" s="1029"/>
      <c r="F308" s="1030"/>
    </row>
    <row r="309" spans="1:6" x14ac:dyDescent="0.2">
      <c r="A309" s="387" t="s">
        <v>111</v>
      </c>
      <c r="B309" s="388" t="s">
        <v>819</v>
      </c>
      <c r="C309" s="388" t="s">
        <v>109</v>
      </c>
      <c r="D309" s="388" t="s">
        <v>712</v>
      </c>
      <c r="E309" s="389" t="s">
        <v>110</v>
      </c>
      <c r="F309" s="471" t="s">
        <v>1018</v>
      </c>
    </row>
    <row r="310" spans="1:6" ht="38.25" x14ac:dyDescent="0.2">
      <c r="A310" s="936" t="s">
        <v>830</v>
      </c>
      <c r="B310" s="472">
        <v>1</v>
      </c>
      <c r="C310" s="452" t="s">
        <v>985</v>
      </c>
      <c r="D310" s="1003" t="s">
        <v>1050</v>
      </c>
      <c r="E310" s="453" t="s">
        <v>966</v>
      </c>
      <c r="F310" s="1035" t="s">
        <v>1051</v>
      </c>
    </row>
    <row r="311" spans="1:6" ht="38.25" x14ac:dyDescent="0.2">
      <c r="A311" s="936"/>
      <c r="B311" s="472">
        <v>7</v>
      </c>
      <c r="C311" s="452" t="s">
        <v>826</v>
      </c>
      <c r="D311" s="1004"/>
      <c r="E311" s="453" t="s">
        <v>966</v>
      </c>
      <c r="F311" s="1036"/>
    </row>
    <row r="312" spans="1:6" ht="38.25" x14ac:dyDescent="0.2">
      <c r="A312" s="936"/>
      <c r="B312" s="472">
        <v>9</v>
      </c>
      <c r="C312" s="452" t="s">
        <v>988</v>
      </c>
      <c r="D312" s="1005"/>
      <c r="E312" s="453" t="s">
        <v>966</v>
      </c>
      <c r="F312" s="1037"/>
    </row>
    <row r="313" spans="1:6" x14ac:dyDescent="0.2">
      <c r="A313" s="504"/>
      <c r="B313" s="473"/>
      <c r="C313" s="474"/>
      <c r="D313" s="474"/>
      <c r="E313" s="475"/>
      <c r="F313" s="505"/>
    </row>
    <row r="314" spans="1:6" ht="15" x14ac:dyDescent="0.2">
      <c r="A314" s="910" t="s">
        <v>1053</v>
      </c>
      <c r="B314" s="911"/>
      <c r="C314" s="911"/>
      <c r="D314" s="911"/>
      <c r="E314" s="911"/>
      <c r="F314" s="912"/>
    </row>
    <row r="315" spans="1:6" x14ac:dyDescent="0.2">
      <c r="A315" s="496"/>
      <c r="B315" s="495"/>
      <c r="C315" s="495"/>
      <c r="D315" s="495"/>
      <c r="E315" s="495"/>
      <c r="F315" s="497"/>
    </row>
    <row r="316" spans="1:6" x14ac:dyDescent="0.2">
      <c r="A316" s="1007" t="s">
        <v>1049</v>
      </c>
      <c r="B316" s="1008"/>
      <c r="C316" s="1008"/>
      <c r="D316" s="1008"/>
      <c r="E316" s="1008"/>
      <c r="F316" s="1009"/>
    </row>
    <row r="317" spans="1:6" x14ac:dyDescent="0.2">
      <c r="A317" s="1007"/>
      <c r="B317" s="1008"/>
      <c r="C317" s="1008"/>
      <c r="D317" s="1008"/>
      <c r="E317" s="1008"/>
      <c r="F317" s="1009"/>
    </row>
    <row r="318" spans="1:6" ht="15.75" thickBot="1" x14ac:dyDescent="0.25">
      <c r="A318" s="1028"/>
      <c r="B318" s="1029"/>
      <c r="C318" s="1029"/>
      <c r="D318" s="1029"/>
      <c r="E318" s="1029"/>
      <c r="F318" s="1030"/>
    </row>
    <row r="319" spans="1:6" x14ac:dyDescent="0.2">
      <c r="A319" s="387" t="s">
        <v>111</v>
      </c>
      <c r="B319" s="388" t="s">
        <v>819</v>
      </c>
      <c r="C319" s="388" t="s">
        <v>109</v>
      </c>
      <c r="D319" s="388" t="s">
        <v>712</v>
      </c>
      <c r="E319" s="389" t="s">
        <v>110</v>
      </c>
      <c r="F319" s="471" t="s">
        <v>1018</v>
      </c>
    </row>
    <row r="320" spans="1:6" ht="38.25" x14ac:dyDescent="0.2">
      <c r="A320" s="1038" t="s">
        <v>832</v>
      </c>
      <c r="B320" s="472">
        <v>5</v>
      </c>
      <c r="C320" s="450" t="s">
        <v>989</v>
      </c>
      <c r="D320" s="1003" t="s">
        <v>1050</v>
      </c>
      <c r="E320" s="453" t="s">
        <v>966</v>
      </c>
      <c r="F320" s="1035" t="s">
        <v>1051</v>
      </c>
    </row>
    <row r="321" spans="1:6" ht="38.25" x14ac:dyDescent="0.2">
      <c r="A321" s="1039"/>
      <c r="B321" s="472">
        <v>7</v>
      </c>
      <c r="C321" s="452" t="s">
        <v>913</v>
      </c>
      <c r="D321" s="1004"/>
      <c r="E321" s="453" t="s">
        <v>966</v>
      </c>
      <c r="F321" s="1036"/>
    </row>
    <row r="322" spans="1:6" ht="38.25" x14ac:dyDescent="0.2">
      <c r="A322" s="1039"/>
      <c r="B322" s="472">
        <v>12</v>
      </c>
      <c r="C322" s="452" t="s">
        <v>992</v>
      </c>
      <c r="D322" s="1004"/>
      <c r="E322" s="453" t="s">
        <v>966</v>
      </c>
      <c r="F322" s="1036"/>
    </row>
    <row r="323" spans="1:6" ht="38.25" x14ac:dyDescent="0.2">
      <c r="A323" s="1039"/>
      <c r="B323" s="472">
        <v>14</v>
      </c>
      <c r="C323" s="452" t="s">
        <v>994</v>
      </c>
      <c r="D323" s="1004"/>
      <c r="E323" s="453" t="s">
        <v>966</v>
      </c>
      <c r="F323" s="1036"/>
    </row>
    <row r="324" spans="1:6" ht="38.25" x14ac:dyDescent="0.2">
      <c r="A324" s="1039"/>
      <c r="B324" s="472">
        <v>17</v>
      </c>
      <c r="C324" s="452" t="s">
        <v>995</v>
      </c>
      <c r="D324" s="1004"/>
      <c r="E324" s="453" t="s">
        <v>966</v>
      </c>
      <c r="F324" s="1036"/>
    </row>
    <row r="325" spans="1:6" ht="38.25" x14ac:dyDescent="0.2">
      <c r="A325" s="1039"/>
      <c r="B325" s="472">
        <v>19</v>
      </c>
      <c r="C325" s="452" t="s">
        <v>997</v>
      </c>
      <c r="D325" s="1004"/>
      <c r="E325" s="453" t="s">
        <v>966</v>
      </c>
      <c r="F325" s="1036"/>
    </row>
    <row r="326" spans="1:6" ht="38.25" x14ac:dyDescent="0.2">
      <c r="A326" s="1039"/>
      <c r="B326" s="472">
        <v>21</v>
      </c>
      <c r="C326" s="452" t="s">
        <v>999</v>
      </c>
      <c r="D326" s="1004"/>
      <c r="E326" s="453" t="s">
        <v>966</v>
      </c>
      <c r="F326" s="1036"/>
    </row>
    <row r="327" spans="1:6" ht="38.25" x14ac:dyDescent="0.2">
      <c r="A327" s="1039"/>
      <c r="B327" s="472">
        <v>26</v>
      </c>
      <c r="C327" s="452" t="s">
        <v>1000</v>
      </c>
      <c r="D327" s="1004"/>
      <c r="E327" s="453" t="s">
        <v>966</v>
      </c>
      <c r="F327" s="1036"/>
    </row>
    <row r="328" spans="1:6" ht="38.25" x14ac:dyDescent="0.2">
      <c r="A328" s="1039"/>
      <c r="B328" s="472">
        <v>28</v>
      </c>
      <c r="C328" s="452" t="s">
        <v>1002</v>
      </c>
      <c r="D328" s="1004"/>
      <c r="E328" s="453" t="s">
        <v>966</v>
      </c>
      <c r="F328" s="1036"/>
    </row>
    <row r="329" spans="1:6" ht="38.25" x14ac:dyDescent="0.2">
      <c r="A329" s="1040"/>
      <c r="B329" s="472">
        <v>31</v>
      </c>
      <c r="C329" s="452" t="s">
        <v>1003</v>
      </c>
      <c r="D329" s="1005"/>
      <c r="E329" s="453" t="s">
        <v>966</v>
      </c>
      <c r="F329" s="1037"/>
    </row>
    <row r="330" spans="1:6" x14ac:dyDescent="0.2">
      <c r="A330" s="504"/>
      <c r="B330" s="477"/>
      <c r="C330" s="478"/>
      <c r="D330" s="479"/>
      <c r="E330" s="489"/>
      <c r="F330" s="506"/>
    </row>
    <row r="331" spans="1:6" ht="15" x14ac:dyDescent="0.2">
      <c r="A331" s="910" t="s">
        <v>1035</v>
      </c>
      <c r="B331" s="911"/>
      <c r="C331" s="911"/>
      <c r="D331" s="911"/>
      <c r="E331" s="911"/>
      <c r="F331" s="912"/>
    </row>
    <row r="332" spans="1:6" x14ac:dyDescent="0.2">
      <c r="A332" s="496"/>
      <c r="B332" s="495"/>
      <c r="C332" s="495"/>
      <c r="D332" s="495"/>
      <c r="E332" s="495"/>
      <c r="F332" s="497"/>
    </row>
    <row r="333" spans="1:6" x14ac:dyDescent="0.2">
      <c r="A333" s="1007" t="s">
        <v>1049</v>
      </c>
      <c r="B333" s="1008"/>
      <c r="C333" s="1008"/>
      <c r="D333" s="1008"/>
      <c r="E333" s="1008"/>
      <c r="F333" s="1009"/>
    </row>
    <row r="334" spans="1:6" x14ac:dyDescent="0.2">
      <c r="A334" s="1007"/>
      <c r="B334" s="1008"/>
      <c r="C334" s="1008"/>
      <c r="D334" s="1008"/>
      <c r="E334" s="1008"/>
      <c r="F334" s="1009"/>
    </row>
    <row r="335" spans="1:6" ht="15.75" thickBot="1" x14ac:dyDescent="0.25">
      <c r="A335" s="1028"/>
      <c r="B335" s="1029"/>
      <c r="C335" s="1029"/>
      <c r="D335" s="1029"/>
      <c r="E335" s="1029"/>
      <c r="F335" s="1030"/>
    </row>
    <row r="336" spans="1:6" x14ac:dyDescent="0.2">
      <c r="A336" s="387" t="s">
        <v>111</v>
      </c>
      <c r="B336" s="388" t="s">
        <v>819</v>
      </c>
      <c r="C336" s="388" t="s">
        <v>109</v>
      </c>
      <c r="D336" s="388" t="s">
        <v>712</v>
      </c>
      <c r="E336" s="389" t="s">
        <v>110</v>
      </c>
      <c r="F336" s="471" t="s">
        <v>1018</v>
      </c>
    </row>
    <row r="337" spans="1:11" ht="38.25" x14ac:dyDescent="0.2">
      <c r="A337" s="933" t="s">
        <v>834</v>
      </c>
      <c r="B337" s="472">
        <v>2</v>
      </c>
      <c r="C337" s="452" t="s">
        <v>1005</v>
      </c>
      <c r="D337" s="1003" t="s">
        <v>1050</v>
      </c>
      <c r="E337" s="453" t="s">
        <v>966</v>
      </c>
      <c r="F337" s="1035" t="s">
        <v>1051</v>
      </c>
    </row>
    <row r="338" spans="1:11" ht="38.25" x14ac:dyDescent="0.2">
      <c r="A338" s="934"/>
      <c r="B338" s="472">
        <v>4</v>
      </c>
      <c r="C338" s="452" t="s">
        <v>1007</v>
      </c>
      <c r="D338" s="1004"/>
      <c r="E338" s="453" t="s">
        <v>966</v>
      </c>
      <c r="F338" s="1036"/>
      <c r="K338" s="500" t="s">
        <v>1054</v>
      </c>
    </row>
    <row r="339" spans="1:11" ht="38.25" x14ac:dyDescent="0.2">
      <c r="A339" s="934"/>
      <c r="B339" s="472">
        <v>9</v>
      </c>
      <c r="C339" s="452" t="s">
        <v>1009</v>
      </c>
      <c r="D339" s="1004"/>
      <c r="E339" s="453" t="s">
        <v>966</v>
      </c>
      <c r="F339" s="1036"/>
    </row>
    <row r="340" spans="1:11" ht="38.25" x14ac:dyDescent="0.2">
      <c r="A340" s="935"/>
      <c r="B340" s="472">
        <v>11</v>
      </c>
      <c r="C340" s="452" t="s">
        <v>1011</v>
      </c>
      <c r="D340" s="1005"/>
      <c r="E340" s="453" t="s">
        <v>966</v>
      </c>
      <c r="F340" s="1037"/>
    </row>
    <row r="342" spans="1:11" ht="13.5" thickBot="1" x14ac:dyDescent="0.25"/>
    <row r="343" spans="1:11" ht="18" x14ac:dyDescent="0.25">
      <c r="A343" s="907" t="s">
        <v>1056</v>
      </c>
      <c r="B343" s="908"/>
      <c r="C343" s="908"/>
      <c r="D343" s="908"/>
      <c r="E343" s="908"/>
      <c r="F343" s="909"/>
    </row>
    <row r="344" spans="1:11" ht="15" x14ac:dyDescent="0.2">
      <c r="A344" s="910" t="s">
        <v>1156</v>
      </c>
      <c r="B344" s="911"/>
      <c r="C344" s="911"/>
      <c r="D344" s="911"/>
      <c r="E344" s="911"/>
      <c r="F344" s="912"/>
    </row>
    <row r="345" spans="1:11" x14ac:dyDescent="0.2">
      <c r="A345" s="906" t="s">
        <v>1157</v>
      </c>
      <c r="B345" s="906"/>
      <c r="C345" s="906"/>
      <c r="D345" s="906"/>
      <c r="E345" s="906"/>
      <c r="F345" s="906"/>
    </row>
    <row r="346" spans="1:11" x14ac:dyDescent="0.2">
      <c r="A346" s="906"/>
      <c r="B346" s="906"/>
      <c r="C346" s="906"/>
      <c r="D346" s="906"/>
      <c r="E346" s="906"/>
      <c r="F346" s="906"/>
    </row>
    <row r="347" spans="1:11" x14ac:dyDescent="0.2">
      <c r="A347" s="565" t="s">
        <v>111</v>
      </c>
      <c r="B347" s="565" t="s">
        <v>819</v>
      </c>
      <c r="C347" s="565" t="s">
        <v>109</v>
      </c>
      <c r="D347" s="565" t="s">
        <v>712</v>
      </c>
      <c r="E347" s="551" t="s">
        <v>110</v>
      </c>
      <c r="F347" s="551" t="s">
        <v>1018</v>
      </c>
    </row>
    <row r="348" spans="1:11" ht="25.5" x14ac:dyDescent="0.2">
      <c r="A348" s="562" t="s">
        <v>700</v>
      </c>
      <c r="B348" s="555">
        <v>8</v>
      </c>
      <c r="C348" s="553" t="s">
        <v>1158</v>
      </c>
      <c r="D348" s="563" t="s">
        <v>1159</v>
      </c>
      <c r="E348" s="552" t="s">
        <v>1160</v>
      </c>
      <c r="F348" s="563" t="s">
        <v>1161</v>
      </c>
    </row>
    <row r="349" spans="1:11" ht="15" x14ac:dyDescent="0.2">
      <c r="A349" s="561"/>
      <c r="B349" s="561"/>
      <c r="C349" s="561"/>
      <c r="D349" s="561"/>
      <c r="E349" s="561"/>
      <c r="F349" s="561"/>
    </row>
    <row r="350" spans="1:11" x14ac:dyDescent="0.2">
      <c r="A350" s="906" t="s">
        <v>1162</v>
      </c>
      <c r="B350" s="906"/>
      <c r="C350" s="906"/>
      <c r="D350" s="906"/>
      <c r="E350" s="906"/>
      <c r="F350" s="906"/>
    </row>
    <row r="351" spans="1:11" x14ac:dyDescent="0.2">
      <c r="A351" s="906"/>
      <c r="B351" s="906"/>
      <c r="C351" s="906"/>
      <c r="D351" s="906"/>
      <c r="E351" s="906"/>
      <c r="F351" s="906"/>
    </row>
    <row r="352" spans="1:11" ht="15" x14ac:dyDescent="0.2">
      <c r="A352" s="913"/>
      <c r="B352" s="913"/>
      <c r="C352" s="913"/>
      <c r="D352" s="913"/>
      <c r="E352" s="913"/>
      <c r="F352" s="913"/>
    </row>
    <row r="353" spans="1:6" x14ac:dyDescent="0.2">
      <c r="A353" s="565" t="s">
        <v>111</v>
      </c>
      <c r="B353" s="565" t="s">
        <v>819</v>
      </c>
      <c r="C353" s="565" t="s">
        <v>109</v>
      </c>
      <c r="D353" s="565" t="s">
        <v>712</v>
      </c>
      <c r="E353" s="551" t="s">
        <v>110</v>
      </c>
      <c r="F353" s="551" t="s">
        <v>1018</v>
      </c>
    </row>
    <row r="354" spans="1:6" ht="51" x14ac:dyDescent="0.2">
      <c r="A354" s="562" t="s">
        <v>1163</v>
      </c>
      <c r="B354" s="564" t="s">
        <v>1164</v>
      </c>
      <c r="C354" s="560" t="s">
        <v>1165</v>
      </c>
      <c r="D354" s="563" t="s">
        <v>1024</v>
      </c>
      <c r="E354" s="552" t="s">
        <v>1160</v>
      </c>
      <c r="F354" s="563" t="s">
        <v>1161</v>
      </c>
    </row>
    <row r="355" spans="1:6" ht="15" x14ac:dyDescent="0.2">
      <c r="A355" s="905"/>
      <c r="B355" s="905"/>
      <c r="C355" s="905"/>
      <c r="D355" s="905"/>
      <c r="E355" s="905"/>
      <c r="F355" s="905"/>
    </row>
    <row r="356" spans="1:6" x14ac:dyDescent="0.2">
      <c r="A356" s="906" t="s">
        <v>1166</v>
      </c>
      <c r="B356" s="906"/>
      <c r="C356" s="906"/>
      <c r="D356" s="906"/>
      <c r="E356" s="906"/>
      <c r="F356" s="906"/>
    </row>
    <row r="357" spans="1:6" x14ac:dyDescent="0.2">
      <c r="A357" s="906"/>
      <c r="B357" s="906"/>
      <c r="C357" s="906"/>
      <c r="D357" s="906"/>
      <c r="E357" s="906"/>
      <c r="F357" s="906"/>
    </row>
    <row r="358" spans="1:6" x14ac:dyDescent="0.2">
      <c r="A358" s="565" t="s">
        <v>111</v>
      </c>
      <c r="B358" s="565" t="s">
        <v>819</v>
      </c>
      <c r="C358" s="565" t="s">
        <v>109</v>
      </c>
      <c r="D358" s="565" t="s">
        <v>712</v>
      </c>
      <c r="E358" s="551" t="s">
        <v>110</v>
      </c>
      <c r="F358" s="551" t="s">
        <v>1018</v>
      </c>
    </row>
    <row r="359" spans="1:6" ht="25.5" x14ac:dyDescent="0.2">
      <c r="A359" s="562" t="s">
        <v>700</v>
      </c>
      <c r="B359" s="555">
        <v>8</v>
      </c>
      <c r="C359" s="553" t="s">
        <v>1167</v>
      </c>
      <c r="D359" s="563" t="s">
        <v>1024</v>
      </c>
      <c r="E359" s="552" t="s">
        <v>1160</v>
      </c>
      <c r="F359" s="563" t="s">
        <v>1161</v>
      </c>
    </row>
    <row r="360" spans="1:6" ht="15" x14ac:dyDescent="0.2">
      <c r="A360" s="905"/>
      <c r="B360" s="905"/>
      <c r="C360" s="905"/>
      <c r="D360" s="905"/>
      <c r="E360" s="905"/>
      <c r="F360" s="905"/>
    </row>
    <row r="361" spans="1:6" x14ac:dyDescent="0.2">
      <c r="A361" s="906" t="s">
        <v>1115</v>
      </c>
      <c r="B361" s="906"/>
      <c r="C361" s="906"/>
      <c r="D361" s="906"/>
      <c r="E361" s="906"/>
      <c r="F361" s="906"/>
    </row>
    <row r="362" spans="1:6" x14ac:dyDescent="0.2">
      <c r="A362" s="906"/>
      <c r="B362" s="906"/>
      <c r="C362" s="906"/>
      <c r="D362" s="906"/>
      <c r="E362" s="906"/>
      <c r="F362" s="906"/>
    </row>
    <row r="363" spans="1:6" x14ac:dyDescent="0.2">
      <c r="A363" s="565" t="s">
        <v>111</v>
      </c>
      <c r="B363" s="565" t="s">
        <v>819</v>
      </c>
      <c r="C363" s="565" t="s">
        <v>109</v>
      </c>
      <c r="D363" s="565" t="s">
        <v>712</v>
      </c>
      <c r="E363" s="551" t="s">
        <v>110</v>
      </c>
      <c r="F363" s="551" t="s">
        <v>1018</v>
      </c>
    </row>
    <row r="364" spans="1:6" x14ac:dyDescent="0.2">
      <c r="A364" s="917" t="s">
        <v>1168</v>
      </c>
      <c r="B364" s="916">
        <v>3</v>
      </c>
      <c r="C364" s="915" t="s">
        <v>1167</v>
      </c>
      <c r="D364" s="904" t="s">
        <v>1024</v>
      </c>
      <c r="E364" s="914" t="s">
        <v>1160</v>
      </c>
      <c r="F364" s="904" t="s">
        <v>1161</v>
      </c>
    </row>
    <row r="365" spans="1:6" x14ac:dyDescent="0.2">
      <c r="A365" s="917"/>
      <c r="B365" s="916"/>
      <c r="C365" s="915"/>
      <c r="D365" s="904"/>
      <c r="E365" s="914"/>
      <c r="F365" s="904"/>
    </row>
    <row r="366" spans="1:6" x14ac:dyDescent="0.2">
      <c r="A366" s="556"/>
      <c r="B366" s="557"/>
      <c r="C366" s="558"/>
      <c r="D366" s="559"/>
      <c r="E366" s="554"/>
      <c r="F366" s="559"/>
    </row>
    <row r="367" spans="1:6" x14ac:dyDescent="0.2">
      <c r="A367" s="906" t="s">
        <v>1169</v>
      </c>
      <c r="B367" s="906"/>
      <c r="C367" s="906"/>
      <c r="D367" s="906"/>
      <c r="E367" s="906"/>
      <c r="F367" s="906"/>
    </row>
    <row r="368" spans="1:6" x14ac:dyDescent="0.2">
      <c r="A368" s="906"/>
      <c r="B368" s="906"/>
      <c r="C368" s="906"/>
      <c r="D368" s="906"/>
      <c r="E368" s="906"/>
      <c r="F368" s="906"/>
    </row>
    <row r="369" spans="1:6" x14ac:dyDescent="0.2">
      <c r="A369" s="565" t="s">
        <v>111</v>
      </c>
      <c r="B369" s="565" t="s">
        <v>819</v>
      </c>
      <c r="C369" s="565" t="s">
        <v>109</v>
      </c>
      <c r="D369" s="565" t="s">
        <v>712</v>
      </c>
      <c r="E369" s="551" t="s">
        <v>110</v>
      </c>
      <c r="F369" s="551" t="s">
        <v>1018</v>
      </c>
    </row>
    <row r="370" spans="1:6" ht="51" x14ac:dyDescent="0.2">
      <c r="A370" s="562" t="s">
        <v>1170</v>
      </c>
      <c r="B370" s="555" t="s">
        <v>1171</v>
      </c>
      <c r="C370" s="552" t="s">
        <v>1172</v>
      </c>
      <c r="D370" s="563" t="s">
        <v>1079</v>
      </c>
      <c r="E370" s="552" t="s">
        <v>1173</v>
      </c>
      <c r="F370" s="563" t="s">
        <v>1161</v>
      </c>
    </row>
    <row r="371" spans="1:6" ht="15" x14ac:dyDescent="0.2">
      <c r="A371" s="905"/>
      <c r="B371" s="905"/>
      <c r="C371" s="905"/>
      <c r="D371" s="905"/>
      <c r="E371" s="905"/>
      <c r="F371" s="905"/>
    </row>
    <row r="372" spans="1:6" x14ac:dyDescent="0.2">
      <c r="A372" s="906" t="s">
        <v>1174</v>
      </c>
      <c r="B372" s="906"/>
      <c r="C372" s="906"/>
      <c r="D372" s="906"/>
      <c r="E372" s="906"/>
      <c r="F372" s="906"/>
    </row>
    <row r="373" spans="1:6" x14ac:dyDescent="0.2">
      <c r="A373" s="906"/>
      <c r="B373" s="906"/>
      <c r="C373" s="906"/>
      <c r="D373" s="906"/>
      <c r="E373" s="906"/>
      <c r="F373" s="906"/>
    </row>
    <row r="374" spans="1:6" x14ac:dyDescent="0.2">
      <c r="A374" s="565" t="s">
        <v>111</v>
      </c>
      <c r="B374" s="565" t="s">
        <v>819</v>
      </c>
      <c r="C374" s="565" t="s">
        <v>109</v>
      </c>
      <c r="D374" s="565" t="s">
        <v>712</v>
      </c>
      <c r="E374" s="551" t="s">
        <v>110</v>
      </c>
      <c r="F374" s="551" t="s">
        <v>1018</v>
      </c>
    </row>
    <row r="375" spans="1:6" ht="38.25" x14ac:dyDescent="0.2">
      <c r="A375" s="562" t="s">
        <v>1175</v>
      </c>
      <c r="B375" s="564" t="s">
        <v>1176</v>
      </c>
      <c r="C375" s="560" t="s">
        <v>1172</v>
      </c>
      <c r="D375" s="563" t="s">
        <v>1024</v>
      </c>
      <c r="E375" s="552" t="s">
        <v>1160</v>
      </c>
      <c r="F375" s="563" t="s">
        <v>1161</v>
      </c>
    </row>
    <row r="376" spans="1:6" ht="15" x14ac:dyDescent="0.2">
      <c r="A376" s="918"/>
      <c r="B376" s="918"/>
      <c r="C376" s="918"/>
      <c r="D376" s="918"/>
      <c r="E376" s="918"/>
      <c r="F376" s="918"/>
    </row>
    <row r="377" spans="1:6" ht="15" x14ac:dyDescent="0.2">
      <c r="A377" s="913" t="s">
        <v>1136</v>
      </c>
      <c r="B377" s="913"/>
      <c r="C377" s="913"/>
      <c r="D377" s="913"/>
      <c r="E377" s="913"/>
      <c r="F377" s="913"/>
    </row>
    <row r="378" spans="1:6" x14ac:dyDescent="0.2">
      <c r="A378" s="565" t="s">
        <v>111</v>
      </c>
      <c r="B378" s="565" t="s">
        <v>819</v>
      </c>
      <c r="C378" s="565" t="s">
        <v>109</v>
      </c>
      <c r="D378" s="565" t="s">
        <v>712</v>
      </c>
      <c r="E378" s="551" t="s">
        <v>110</v>
      </c>
      <c r="F378" s="551" t="s">
        <v>1018</v>
      </c>
    </row>
    <row r="379" spans="1:6" ht="25.5" x14ac:dyDescent="0.2">
      <c r="A379" s="562" t="s">
        <v>1177</v>
      </c>
      <c r="B379" s="555" t="s">
        <v>1178</v>
      </c>
      <c r="C379" s="560" t="s">
        <v>1172</v>
      </c>
      <c r="D379" s="563" t="s">
        <v>1079</v>
      </c>
      <c r="E379" s="552" t="s">
        <v>1160</v>
      </c>
      <c r="F379" s="563" t="s">
        <v>1161</v>
      </c>
    </row>
    <row r="380" spans="1:6" ht="15" x14ac:dyDescent="0.2">
      <c r="A380" s="918"/>
      <c r="B380" s="918"/>
      <c r="C380" s="918"/>
      <c r="D380" s="918"/>
      <c r="E380" s="918"/>
      <c r="F380" s="918"/>
    </row>
    <row r="381" spans="1:6" ht="15" x14ac:dyDescent="0.2">
      <c r="A381" s="913" t="s">
        <v>1179</v>
      </c>
      <c r="B381" s="913"/>
      <c r="C381" s="913"/>
      <c r="D381" s="913"/>
      <c r="E381" s="913"/>
      <c r="F381" s="913"/>
    </row>
    <row r="382" spans="1:6" x14ac:dyDescent="0.2">
      <c r="A382" s="565" t="s">
        <v>111</v>
      </c>
      <c r="B382" s="565" t="s">
        <v>819</v>
      </c>
      <c r="C382" s="565" t="s">
        <v>109</v>
      </c>
      <c r="D382" s="565" t="s">
        <v>712</v>
      </c>
      <c r="E382" s="551" t="s">
        <v>110</v>
      </c>
      <c r="F382" s="551" t="s">
        <v>1018</v>
      </c>
    </row>
    <row r="383" spans="1:6" x14ac:dyDescent="0.2">
      <c r="A383" s="921" t="s">
        <v>658</v>
      </c>
      <c r="B383" s="919">
        <v>4</v>
      </c>
      <c r="C383" s="914" t="s">
        <v>1172</v>
      </c>
      <c r="D383" s="904" t="s">
        <v>1079</v>
      </c>
      <c r="E383" s="914" t="s">
        <v>1160</v>
      </c>
      <c r="F383" s="904" t="s">
        <v>1161</v>
      </c>
    </row>
    <row r="384" spans="1:6" x14ac:dyDescent="0.2">
      <c r="A384" s="922"/>
      <c r="B384" s="920"/>
      <c r="C384" s="914"/>
      <c r="D384" s="904"/>
      <c r="E384" s="914"/>
      <c r="F384" s="904"/>
    </row>
    <row r="386" spans="1:6" x14ac:dyDescent="0.2">
      <c r="A386" s="898" t="s">
        <v>1058</v>
      </c>
      <c r="B386" s="898"/>
      <c r="C386" s="898"/>
      <c r="D386" s="898"/>
      <c r="E386" s="898"/>
      <c r="F386" s="898"/>
    </row>
    <row r="387" spans="1:6" x14ac:dyDescent="0.2">
      <c r="A387" s="900" t="s">
        <v>1175</v>
      </c>
      <c r="B387" s="902" t="s">
        <v>1176</v>
      </c>
      <c r="C387" s="902" t="s">
        <v>1172</v>
      </c>
      <c r="D387" s="904" t="s">
        <v>1079</v>
      </c>
      <c r="E387" s="900" t="s">
        <v>1180</v>
      </c>
      <c r="F387" s="904" t="s">
        <v>1161</v>
      </c>
    </row>
    <row r="388" spans="1:6" x14ac:dyDescent="0.2">
      <c r="A388" s="901"/>
      <c r="B388" s="903"/>
      <c r="C388" s="903"/>
      <c r="D388" s="904"/>
      <c r="E388" s="901"/>
      <c r="F388" s="904"/>
    </row>
    <row r="390" spans="1:6" x14ac:dyDescent="0.2">
      <c r="A390" s="898" t="s">
        <v>1063</v>
      </c>
      <c r="B390" s="898"/>
      <c r="C390" s="898"/>
      <c r="D390" s="898"/>
      <c r="E390" s="898"/>
      <c r="F390" s="898"/>
    </row>
    <row r="391" spans="1:6" x14ac:dyDescent="0.2">
      <c r="A391" s="898"/>
      <c r="B391" s="898"/>
      <c r="C391" s="898"/>
      <c r="D391" s="898"/>
      <c r="E391" s="898"/>
      <c r="F391" s="898"/>
    </row>
    <row r="392" spans="1:6" x14ac:dyDescent="0.2">
      <c r="A392" s="900" t="s">
        <v>1170</v>
      </c>
      <c r="B392" s="902" t="s">
        <v>1181</v>
      </c>
      <c r="C392" s="902" t="s">
        <v>1172</v>
      </c>
      <c r="D392" s="904" t="s">
        <v>1079</v>
      </c>
      <c r="E392" s="902" t="s">
        <v>1182</v>
      </c>
      <c r="F392" s="904" t="s">
        <v>1161</v>
      </c>
    </row>
    <row r="393" spans="1:6" x14ac:dyDescent="0.2">
      <c r="A393" s="901"/>
      <c r="B393" s="903"/>
      <c r="C393" s="903"/>
      <c r="D393" s="904"/>
      <c r="E393" s="903"/>
      <c r="F393" s="904"/>
    </row>
    <row r="395" spans="1:6" x14ac:dyDescent="0.2">
      <c r="A395" s="899" t="s">
        <v>1183</v>
      </c>
      <c r="B395" s="899"/>
      <c r="C395" s="899"/>
      <c r="D395" s="899"/>
      <c r="E395" s="899"/>
      <c r="F395" s="899"/>
    </row>
    <row r="396" spans="1:6" x14ac:dyDescent="0.2">
      <c r="A396" s="900" t="s">
        <v>1170</v>
      </c>
      <c r="B396" s="902" t="s">
        <v>1181</v>
      </c>
      <c r="C396" s="902" t="s">
        <v>1172</v>
      </c>
      <c r="D396" s="904" t="s">
        <v>1079</v>
      </c>
      <c r="E396" s="900" t="s">
        <v>1184</v>
      </c>
      <c r="F396" s="904" t="s">
        <v>1161</v>
      </c>
    </row>
    <row r="397" spans="1:6" x14ac:dyDescent="0.2">
      <c r="A397" s="901"/>
      <c r="B397" s="903"/>
      <c r="C397" s="903"/>
      <c r="D397" s="904"/>
      <c r="E397" s="901"/>
      <c r="F397" s="904"/>
    </row>
    <row r="400" spans="1:6" x14ac:dyDescent="0.2">
      <c r="A400" s="899" t="s">
        <v>1065</v>
      </c>
      <c r="B400" s="899"/>
      <c r="C400" s="899"/>
      <c r="D400" s="899"/>
      <c r="E400" s="899"/>
      <c r="F400" s="899"/>
    </row>
    <row r="401" spans="1:6" x14ac:dyDescent="0.2">
      <c r="A401" s="900" t="s">
        <v>1170</v>
      </c>
      <c r="B401" s="902" t="s">
        <v>1181</v>
      </c>
      <c r="C401" s="902" t="s">
        <v>1172</v>
      </c>
      <c r="D401" s="904" t="s">
        <v>1079</v>
      </c>
      <c r="E401" s="900" t="s">
        <v>1180</v>
      </c>
      <c r="F401" s="904" t="s">
        <v>1161</v>
      </c>
    </row>
    <row r="402" spans="1:6" x14ac:dyDescent="0.2">
      <c r="A402" s="901"/>
      <c r="B402" s="903"/>
      <c r="C402" s="903"/>
      <c r="D402" s="904"/>
      <c r="E402" s="901"/>
      <c r="F402" s="904"/>
    </row>
    <row r="404" spans="1:6" x14ac:dyDescent="0.2">
      <c r="A404" s="899" t="s">
        <v>1185</v>
      </c>
      <c r="B404" s="899"/>
      <c r="C404" s="899"/>
      <c r="D404" s="899"/>
      <c r="E404" s="899"/>
      <c r="F404" s="899"/>
    </row>
    <row r="405" spans="1:6" x14ac:dyDescent="0.2">
      <c r="A405" s="900" t="s">
        <v>1170</v>
      </c>
      <c r="B405" s="902" t="s">
        <v>1181</v>
      </c>
      <c r="C405" s="902" t="s">
        <v>1186</v>
      </c>
      <c r="D405" s="904" t="s">
        <v>1079</v>
      </c>
      <c r="E405" s="900" t="s">
        <v>1072</v>
      </c>
      <c r="F405" s="904" t="s">
        <v>1161</v>
      </c>
    </row>
    <row r="406" spans="1:6" x14ac:dyDescent="0.2">
      <c r="A406" s="901"/>
      <c r="B406" s="903"/>
      <c r="C406" s="903"/>
      <c r="D406" s="904"/>
      <c r="E406" s="901"/>
      <c r="F406" s="904"/>
    </row>
  </sheetData>
  <mergeCells count="235">
    <mergeCell ref="A303:F303"/>
    <mergeCell ref="A304:F304"/>
    <mergeCell ref="A306:F307"/>
    <mergeCell ref="A308:F308"/>
    <mergeCell ref="A310:A312"/>
    <mergeCell ref="D310:D312"/>
    <mergeCell ref="F310:F312"/>
    <mergeCell ref="A286:F286"/>
    <mergeCell ref="A288:F289"/>
    <mergeCell ref="A290:F290"/>
    <mergeCell ref="A292:A301"/>
    <mergeCell ref="D292:D301"/>
    <mergeCell ref="F292:F301"/>
    <mergeCell ref="A331:F331"/>
    <mergeCell ref="A333:F334"/>
    <mergeCell ref="A335:F335"/>
    <mergeCell ref="A337:A340"/>
    <mergeCell ref="D337:D340"/>
    <mergeCell ref="F337:F340"/>
    <mergeCell ref="A314:F314"/>
    <mergeCell ref="A316:F317"/>
    <mergeCell ref="A318:F318"/>
    <mergeCell ref="A320:A329"/>
    <mergeCell ref="D320:D329"/>
    <mergeCell ref="F320:F329"/>
    <mergeCell ref="A285:F285"/>
    <mergeCell ref="A260:F261"/>
    <mergeCell ref="A262:F262"/>
    <mergeCell ref="A264:A265"/>
    <mergeCell ref="E264:E265"/>
    <mergeCell ref="F264:F265"/>
    <mergeCell ref="A250:F251"/>
    <mergeCell ref="A253:A255"/>
    <mergeCell ref="D253:D255"/>
    <mergeCell ref="F253:F255"/>
    <mergeCell ref="A258:F258"/>
    <mergeCell ref="A277:F278"/>
    <mergeCell ref="A279:F279"/>
    <mergeCell ref="A281:A282"/>
    <mergeCell ref="E281:E282"/>
    <mergeCell ref="F281:F282"/>
    <mergeCell ref="A267:F268"/>
    <mergeCell ref="A270:A272"/>
    <mergeCell ref="D270:D272"/>
    <mergeCell ref="F270:F272"/>
    <mergeCell ref="A275:F275"/>
    <mergeCell ref="A241:F241"/>
    <mergeCell ref="A243:F244"/>
    <mergeCell ref="A245:F245"/>
    <mergeCell ref="A247:A248"/>
    <mergeCell ref="D247:D248"/>
    <mergeCell ref="E247:E248"/>
    <mergeCell ref="F247:F248"/>
    <mergeCell ref="A234:F235"/>
    <mergeCell ref="A236:F236"/>
    <mergeCell ref="A238:A239"/>
    <mergeCell ref="D238:D239"/>
    <mergeCell ref="E238:E239"/>
    <mergeCell ref="F238:F239"/>
    <mergeCell ref="A226:F226"/>
    <mergeCell ref="A227:F228"/>
    <mergeCell ref="A229:F229"/>
    <mergeCell ref="A231:A232"/>
    <mergeCell ref="D231:D232"/>
    <mergeCell ref="F231:F232"/>
    <mergeCell ref="A218:F219"/>
    <mergeCell ref="A220:F220"/>
    <mergeCell ref="A222:A224"/>
    <mergeCell ref="D222:D224"/>
    <mergeCell ref="F222:F224"/>
    <mergeCell ref="F195:F196"/>
    <mergeCell ref="A208:F208"/>
    <mergeCell ref="A209:F210"/>
    <mergeCell ref="A211:F211"/>
    <mergeCell ref="A213:A216"/>
    <mergeCell ref="D213:D214"/>
    <mergeCell ref="E213:E214"/>
    <mergeCell ref="F213:F216"/>
    <mergeCell ref="D215:D216"/>
    <mergeCell ref="E215:E216"/>
    <mergeCell ref="A1:F1"/>
    <mergeCell ref="A182:F182"/>
    <mergeCell ref="A183:F184"/>
    <mergeCell ref="A186:A188"/>
    <mergeCell ref="D186:D188"/>
    <mergeCell ref="F186:F188"/>
    <mergeCell ref="A181:F181"/>
    <mergeCell ref="A171:A174"/>
    <mergeCell ref="E171:E174"/>
    <mergeCell ref="A100:A102"/>
    <mergeCell ref="A105:A106"/>
    <mergeCell ref="A103:A104"/>
    <mergeCell ref="A108:F108"/>
    <mergeCell ref="F111:F113"/>
    <mergeCell ref="F114:F116"/>
    <mergeCell ref="E117:E119"/>
    <mergeCell ref="A137:F137"/>
    <mergeCell ref="A161:F161"/>
    <mergeCell ref="F164:F166"/>
    <mergeCell ref="F167:F170"/>
    <mergeCell ref="F171:F174"/>
    <mergeCell ref="A148:A151"/>
    <mergeCell ref="C148:C151"/>
    <mergeCell ref="B164:B166"/>
    <mergeCell ref="B71:B77"/>
    <mergeCell ref="B78:B80"/>
    <mergeCell ref="A152:A155"/>
    <mergeCell ref="C152:C155"/>
    <mergeCell ref="A156:A159"/>
    <mergeCell ref="C156:C159"/>
    <mergeCell ref="A140:A143"/>
    <mergeCell ref="C140:C143"/>
    <mergeCell ref="A144:A147"/>
    <mergeCell ref="C144:C147"/>
    <mergeCell ref="A27:E27"/>
    <mergeCell ref="A4:E4"/>
    <mergeCell ref="A6:A16"/>
    <mergeCell ref="A17:A26"/>
    <mergeCell ref="A28:A32"/>
    <mergeCell ref="A33:A36"/>
    <mergeCell ref="A3:F3"/>
    <mergeCell ref="A2:F2"/>
    <mergeCell ref="A167:A170"/>
    <mergeCell ref="E167:E170"/>
    <mergeCell ref="A164:A166"/>
    <mergeCell ref="E164:E166"/>
    <mergeCell ref="A84:F84"/>
    <mergeCell ref="A86:A91"/>
    <mergeCell ref="B86:B90"/>
    <mergeCell ref="C87:C90"/>
    <mergeCell ref="E87:E90"/>
    <mergeCell ref="F87:F90"/>
    <mergeCell ref="A83:F83"/>
    <mergeCell ref="A97:F97"/>
    <mergeCell ref="A92:A95"/>
    <mergeCell ref="C164:C166"/>
    <mergeCell ref="A45:A80"/>
    <mergeCell ref="B45:B70"/>
    <mergeCell ref="A128:A131"/>
    <mergeCell ref="A132:A135"/>
    <mergeCell ref="A111:A116"/>
    <mergeCell ref="B111:B113"/>
    <mergeCell ref="C111:C113"/>
    <mergeCell ref="A117:A120"/>
    <mergeCell ref="A121:A124"/>
    <mergeCell ref="D111:D113"/>
    <mergeCell ref="B114:B116"/>
    <mergeCell ref="C114:C116"/>
    <mergeCell ref="D114:D116"/>
    <mergeCell ref="A126:F126"/>
    <mergeCell ref="E111:E116"/>
    <mergeCell ref="F117:F119"/>
    <mergeCell ref="E120:E122"/>
    <mergeCell ref="F120:F122"/>
    <mergeCell ref="A405:A406"/>
    <mergeCell ref="B405:B406"/>
    <mergeCell ref="C405:C406"/>
    <mergeCell ref="D405:D406"/>
    <mergeCell ref="E405:E406"/>
    <mergeCell ref="F405:F406"/>
    <mergeCell ref="F178:F179"/>
    <mergeCell ref="A175:A177"/>
    <mergeCell ref="E175:E177"/>
    <mergeCell ref="A178:A179"/>
    <mergeCell ref="E178:E179"/>
    <mergeCell ref="F175:F177"/>
    <mergeCell ref="A198:F198"/>
    <mergeCell ref="A199:F199"/>
    <mergeCell ref="A200:F201"/>
    <mergeCell ref="A202:F202"/>
    <mergeCell ref="A204:A205"/>
    <mergeCell ref="D204:D205"/>
    <mergeCell ref="F204:F205"/>
    <mergeCell ref="A190:F190"/>
    <mergeCell ref="A191:F192"/>
    <mergeCell ref="A193:F193"/>
    <mergeCell ref="A195:A196"/>
    <mergeCell ref="D195:D196"/>
    <mergeCell ref="A376:F376"/>
    <mergeCell ref="A377:F377"/>
    <mergeCell ref="A380:F380"/>
    <mergeCell ref="A381:F381"/>
    <mergeCell ref="D383:D384"/>
    <mergeCell ref="E383:E384"/>
    <mergeCell ref="F383:F384"/>
    <mergeCell ref="C383:C384"/>
    <mergeCell ref="B383:B384"/>
    <mergeCell ref="A383:A384"/>
    <mergeCell ref="A372:F373"/>
    <mergeCell ref="A360:F360"/>
    <mergeCell ref="A361:F362"/>
    <mergeCell ref="D364:D365"/>
    <mergeCell ref="E364:E365"/>
    <mergeCell ref="F364:F365"/>
    <mergeCell ref="C364:C365"/>
    <mergeCell ref="B364:B365"/>
    <mergeCell ref="A364:A365"/>
    <mergeCell ref="A355:F355"/>
    <mergeCell ref="A356:F357"/>
    <mergeCell ref="A343:F343"/>
    <mergeCell ref="A344:F344"/>
    <mergeCell ref="A345:F346"/>
    <mergeCell ref="A350:F351"/>
    <mergeCell ref="A352:F352"/>
    <mergeCell ref="A367:F368"/>
    <mergeCell ref="A371:F371"/>
    <mergeCell ref="A400:F400"/>
    <mergeCell ref="A404:F404"/>
    <mergeCell ref="D392:D393"/>
    <mergeCell ref="E392:E393"/>
    <mergeCell ref="F392:F393"/>
    <mergeCell ref="A396:A397"/>
    <mergeCell ref="B396:B397"/>
    <mergeCell ref="C396:C397"/>
    <mergeCell ref="D396:D397"/>
    <mergeCell ref="E396:E397"/>
    <mergeCell ref="F396:F397"/>
    <mergeCell ref="A401:A402"/>
    <mergeCell ref="B401:B402"/>
    <mergeCell ref="C401:C402"/>
    <mergeCell ref="D401:D402"/>
    <mergeCell ref="E401:E402"/>
    <mergeCell ref="F401:F402"/>
    <mergeCell ref="A386:F386"/>
    <mergeCell ref="A390:F391"/>
    <mergeCell ref="A395:F395"/>
    <mergeCell ref="A387:A388"/>
    <mergeCell ref="B387:B388"/>
    <mergeCell ref="C387:C388"/>
    <mergeCell ref="D387:D388"/>
    <mergeCell ref="E387:E388"/>
    <mergeCell ref="F387:F388"/>
    <mergeCell ref="A392:A393"/>
    <mergeCell ref="B392:B393"/>
    <mergeCell ref="C392:C393"/>
  </mergeCells>
  <pageMargins left="0.70866141732283472" right="0.70866141732283472" top="0.74803149606299213" bottom="0.74803149606299213" header="0.31496062992125984" footer="0.31496062992125984"/>
  <pageSetup paperSize="11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 INDICATIVO 2016-2019</vt:lpstr>
      <vt:lpstr>PLAN DE ACCION 2017 </vt:lpstr>
      <vt:lpstr>AGENDA ASISTENCIA TECNICA JUN</vt:lpstr>
      <vt:lpstr>ANEXO AGENDA ASISTENCIA TEC (2</vt:lpstr>
      <vt:lpstr>'ANEXO AGENDA ASISTENCIA TEC (2'!Área_de_impresión</vt:lpstr>
      <vt:lpstr>'PLAN INDICATIVO 2016-2019'!Área_de_impresión</vt:lpstr>
      <vt:lpstr>'PLAN DE ACCION 2017 '!Títulos_a_imprimir</vt:lpstr>
      <vt:lpstr>'PLAN INDICATIVO 2016-2019'!Títulos_a_imprimir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jesus6873352</dc:creator>
  <cp:lastModifiedBy>SIRLE CHICA</cp:lastModifiedBy>
  <cp:lastPrinted>2017-03-21T15:41:45Z</cp:lastPrinted>
  <dcterms:created xsi:type="dcterms:W3CDTF">2008-01-23T14:34:57Z</dcterms:created>
  <dcterms:modified xsi:type="dcterms:W3CDTF">2017-04-25T15:04:46Z</dcterms:modified>
</cp:coreProperties>
</file>